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P:\Informacja za I półrocze 2020\"/>
    </mc:Choice>
  </mc:AlternateContent>
  <xr:revisionPtr revIDLastSave="0" documentId="13_ncr:1_{8C444F1D-5767-47F1-A99C-7D6560C7185E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Arkusz1" sheetId="1" r:id="rId1"/>
    <sheet name="Arkusz2" sheetId="2" r:id="rId2"/>
    <sheet name="Arkusz3" sheetId="3" r:id="rId3"/>
  </sheets>
  <calcPr calcId="181029"/>
</workbook>
</file>

<file path=xl/calcChain.xml><?xml version="1.0" encoding="utf-8"?>
<calcChain xmlns="http://schemas.openxmlformats.org/spreadsheetml/2006/main">
  <c r="J81" i="1" l="1"/>
  <c r="I43" i="1"/>
  <c r="J46" i="1"/>
  <c r="J48" i="1"/>
  <c r="I8" i="1"/>
  <c r="H8" i="1"/>
  <c r="G46" i="1"/>
  <c r="G47" i="1"/>
  <c r="G49" i="1"/>
  <c r="F49" i="1"/>
  <c r="H49" i="1"/>
  <c r="F81" i="1"/>
  <c r="G81" i="1" s="1"/>
  <c r="I46" i="1"/>
  <c r="H46" i="1"/>
  <c r="H43" i="1"/>
  <c r="H42" i="1" s="1"/>
  <c r="I71" i="1"/>
  <c r="H71" i="1"/>
  <c r="I68" i="1"/>
  <c r="H68" i="1"/>
  <c r="I59" i="1"/>
  <c r="H59" i="1"/>
  <c r="J56" i="1"/>
  <c r="J45" i="1"/>
  <c r="E20" i="1"/>
  <c r="G20" i="1"/>
  <c r="H20" i="1"/>
  <c r="I20" i="1"/>
  <c r="G26" i="1"/>
  <c r="F26" i="1"/>
  <c r="F20" i="1"/>
  <c r="I26" i="1"/>
  <c r="J26" i="1" s="1"/>
  <c r="H26" i="1"/>
  <c r="E26" i="1"/>
  <c r="J23" i="1"/>
  <c r="J24" i="1"/>
  <c r="J25" i="1"/>
  <c r="J28" i="1"/>
  <c r="J29" i="1"/>
  <c r="J30" i="1"/>
  <c r="J31" i="1"/>
  <c r="J32" i="1"/>
  <c r="J33" i="1"/>
  <c r="G27" i="1"/>
  <c r="G22" i="1"/>
  <c r="J10" i="1"/>
  <c r="J11" i="1"/>
  <c r="J61" i="1"/>
  <c r="J62" i="1"/>
  <c r="J63" i="1"/>
  <c r="J64" i="1"/>
  <c r="J65" i="1"/>
  <c r="J66" i="1"/>
  <c r="J67" i="1"/>
  <c r="J70" i="1"/>
  <c r="J73" i="1"/>
  <c r="J74" i="1"/>
  <c r="J75" i="1"/>
  <c r="J76" i="1"/>
  <c r="J77" i="1"/>
  <c r="J80" i="1"/>
  <c r="G69" i="1"/>
  <c r="F71" i="1"/>
  <c r="F68" i="1"/>
  <c r="G68" i="1" s="1"/>
  <c r="J68" i="1"/>
  <c r="E49" i="1"/>
  <c r="E71" i="1"/>
  <c r="E68" i="1"/>
  <c r="G42" i="1"/>
  <c r="G43" i="1"/>
  <c r="G44" i="1"/>
  <c r="F42" i="1"/>
  <c r="E42" i="1"/>
  <c r="F46" i="1"/>
  <c r="E46" i="1"/>
  <c r="J71" i="1" l="1"/>
  <c r="G71" i="1"/>
  <c r="I39" i="1"/>
  <c r="H39" i="1"/>
  <c r="G72" i="1"/>
  <c r="J55" i="1"/>
  <c r="I78" i="1" l="1"/>
  <c r="H78" i="1"/>
  <c r="I38" i="1"/>
  <c r="J78" i="1" l="1"/>
  <c r="J39" i="1"/>
  <c r="G79" i="1"/>
  <c r="F78" i="1"/>
  <c r="E78" i="1"/>
  <c r="J53" i="1"/>
  <c r="J54" i="1"/>
  <c r="J57" i="1"/>
  <c r="J58" i="1"/>
  <c r="J52" i="1"/>
  <c r="I50" i="1"/>
  <c r="I49" i="1" s="1"/>
  <c r="H50" i="1"/>
  <c r="F50" i="1"/>
  <c r="E50" i="1"/>
  <c r="G51" i="1"/>
  <c r="G50" i="1" s="1"/>
  <c r="I21" i="1"/>
  <c r="H21" i="1"/>
  <c r="I7" i="1"/>
  <c r="H7" i="1"/>
  <c r="H81" i="1" s="1"/>
  <c r="I42" i="1"/>
  <c r="I15" i="1"/>
  <c r="I14" i="1" s="1"/>
  <c r="H15" i="1"/>
  <c r="H14" i="1" s="1"/>
  <c r="J16" i="1"/>
  <c r="J17" i="1"/>
  <c r="J18" i="1"/>
  <c r="F43" i="1"/>
  <c r="E43" i="1"/>
  <c r="J41" i="1"/>
  <c r="J37" i="1"/>
  <c r="I35" i="1"/>
  <c r="I34" i="1" s="1"/>
  <c r="H35" i="1"/>
  <c r="H34" i="1" s="1"/>
  <c r="H38" i="1"/>
  <c r="J13" i="1"/>
  <c r="J12" i="1"/>
  <c r="F35" i="1"/>
  <c r="F34" i="1" s="1"/>
  <c r="E35" i="1"/>
  <c r="E34" i="1" s="1"/>
  <c r="F59" i="1"/>
  <c r="E59" i="1"/>
  <c r="F39" i="1"/>
  <c r="F38" i="1" s="1"/>
  <c r="E39" i="1"/>
  <c r="E38" i="1" s="1"/>
  <c r="F21" i="1"/>
  <c r="E21" i="1"/>
  <c r="F15" i="1"/>
  <c r="F14" i="1" s="1"/>
  <c r="E15" i="1"/>
  <c r="E14" i="1" s="1"/>
  <c r="F8" i="1"/>
  <c r="F7" i="1" s="1"/>
  <c r="E8" i="1"/>
  <c r="E7" i="1" s="1"/>
  <c r="G19" i="1"/>
  <c r="G36" i="1"/>
  <c r="G40" i="1"/>
  <c r="G60" i="1"/>
  <c r="G9" i="1"/>
  <c r="I81" i="1" l="1"/>
  <c r="G38" i="1"/>
  <c r="G78" i="1"/>
  <c r="J38" i="1"/>
  <c r="J8" i="1"/>
  <c r="G35" i="1"/>
  <c r="J50" i="1"/>
  <c r="J21" i="1"/>
  <c r="G8" i="1"/>
  <c r="G21" i="1"/>
  <c r="J59" i="1"/>
  <c r="J7" i="1"/>
  <c r="J14" i="1"/>
  <c r="G34" i="1"/>
  <c r="J15" i="1"/>
  <c r="J43" i="1"/>
  <c r="G59" i="1"/>
  <c r="G39" i="1"/>
  <c r="G15" i="1"/>
  <c r="G14" i="1"/>
  <c r="G7" i="1"/>
  <c r="E81" i="1" l="1"/>
  <c r="J49" i="1"/>
  <c r="J42" i="1"/>
</calcChain>
</file>

<file path=xl/sharedStrings.xml><?xml version="1.0" encoding="utf-8"?>
<sst xmlns="http://schemas.openxmlformats.org/spreadsheetml/2006/main" count="201" uniqueCount="61">
  <si>
    <t xml:space="preserve">                          INFORMACJA Z WYKONANIA ZADAŃ ZLECONYCH</t>
  </si>
  <si>
    <t xml:space="preserve">                                          ZA I  PÓŁROCZE  2008  ROKU</t>
  </si>
  <si>
    <t>Dział</t>
  </si>
  <si>
    <t>Rozdział</t>
  </si>
  <si>
    <t>§</t>
  </si>
  <si>
    <t>Nazwa</t>
  </si>
  <si>
    <t>DOCHODY</t>
  </si>
  <si>
    <t>WYDATKI</t>
  </si>
  <si>
    <t>Plan</t>
  </si>
  <si>
    <t>Wykonanie</t>
  </si>
  <si>
    <t>Procent wykonania</t>
  </si>
  <si>
    <t>010</t>
  </si>
  <si>
    <t>Rolnictwo i łowiectwo</t>
  </si>
  <si>
    <t>01095</t>
  </si>
  <si>
    <t>Dotacje celowe otrzymane z budżetu państwa na realizację zadań bieżących z zakresu administracji rządowej oraz innych zadań zleconych gminie (związkom gmin) ustawami</t>
  </si>
  <si>
    <t>-</t>
  </si>
  <si>
    <t>4170</t>
  </si>
  <si>
    <t>Wynagrodzenia bezosobowe</t>
  </si>
  <si>
    <t>4430</t>
  </si>
  <si>
    <t>Różne opłaty i składki</t>
  </si>
  <si>
    <t>750</t>
  </si>
  <si>
    <t>Administracja publiczna</t>
  </si>
  <si>
    <t>75011</t>
  </si>
  <si>
    <t>Urzędy wojewódzkie</t>
  </si>
  <si>
    <t>Składki na ubezpieczenia społeczne</t>
  </si>
  <si>
    <t>Składki na Fundusz Pracy</t>
  </si>
  <si>
    <t xml:space="preserve"> -</t>
  </si>
  <si>
    <t>Zakup materiałów i wyposażenia</t>
  </si>
  <si>
    <t>Urzędy naczelnych organów władzy państwowej, kontroli i ochrony prawa oraz sądownictwa</t>
  </si>
  <si>
    <t>Urzędy naczelnych organów władzy państwowej, kontroli i ochrony prawa</t>
  </si>
  <si>
    <t>Wynagrodzenie bezosobowe pracowników</t>
  </si>
  <si>
    <t>Obrona narodowa</t>
  </si>
  <si>
    <t>Pomoc społeczna</t>
  </si>
  <si>
    <t>Świadczenia rodzinne, świadczenie z funduszu alimentacyjnego  oraz składki na ubezpieczenia emerytalne i rentowe z ubezpieczenia społecznego</t>
  </si>
  <si>
    <t>Świadczenia społeczne</t>
  </si>
  <si>
    <t xml:space="preserve">                         Ogółem:</t>
  </si>
  <si>
    <t>Pozostałe wydatki obronne</t>
  </si>
  <si>
    <t xml:space="preserve">                                                                              </t>
  </si>
  <si>
    <t>Wynagrodzenia osobowe pracowników</t>
  </si>
  <si>
    <t xml:space="preserve">Tabela nr 7 </t>
  </si>
  <si>
    <t>4110</t>
  </si>
  <si>
    <t>Zakup usług pozostałych</t>
  </si>
  <si>
    <t>Świadczenia wychowawcze</t>
  </si>
  <si>
    <t>Dotacje celowe otrzymane z budżetu państwa na zadania bieżące z zakresu administracji rządowej zlecone gminom (związkom gmin, związkom powiatowo-gminnym), związane z realizacją świadczenia wychowawczego stanowiącego pomoc państwa w wychowaniu dzieci</t>
  </si>
  <si>
    <t>Rodzina</t>
  </si>
  <si>
    <t>Szkolenia pracowników niebędących członkami korpusu służby cywilnej</t>
  </si>
  <si>
    <t>Różne wydatki na rzecz osób fizycznych</t>
  </si>
  <si>
    <t xml:space="preserve">Składki na ubezpieczenie zdrowotne </t>
  </si>
  <si>
    <t>Oświata i wychowanie</t>
  </si>
  <si>
    <t>Zapewnienie uczniom prawa do bezp. dostępu do podręczników..</t>
  </si>
  <si>
    <t>Zakup środków dydaktycznych i książek</t>
  </si>
  <si>
    <t>Dodatki mieszkaniowe</t>
  </si>
  <si>
    <t>Ośrodki pomocy społecznej</t>
  </si>
  <si>
    <t>Karta Dużej Rodziny</t>
  </si>
  <si>
    <t>Wspieranie rodziny</t>
  </si>
  <si>
    <t>Składki na ubezp.zdr.za osoby pobieraj.niekt.zasiłki</t>
  </si>
  <si>
    <t>4120</t>
  </si>
  <si>
    <t>Wybory Prezydenta Rzeczypospolitej Polskiej</t>
  </si>
  <si>
    <t>Odpis na ZFŚS</t>
  </si>
  <si>
    <t>Odpisy na ZFŚS</t>
  </si>
  <si>
    <t>INFORMACJA Z WYKONANIA ZADAŃ ZLECONYCH ZA I PÓŁROCZE 2020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</si>
</sst>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#,##0.00_ ;\-#,##0.00\ "/>
  </numFmts>
  <fonts count="18">
    <font>
      <sz val="10"/>
      <color theme="1"/>
      <name val="Czcionka tekstu podstawowego"/>
      <family val="2"/>
      <charset val="238"/>
    </font>
    <font>
      <sz val="10"/>
      <name val="MS Sans Serif"/>
      <family val="2"/>
      <charset val="238"/>
    </font>
    <font>
      <b/>
      <u/>
      <sz val="10"/>
      <name val="Arial CE"/>
      <charset val="238"/>
    </font>
    <font>
      <b/>
      <sz val="16"/>
      <name val="Arial CE"/>
      <charset val="238"/>
    </font>
    <font>
      <b/>
      <sz val="9"/>
      <name val="Arial CE"/>
      <charset val="238"/>
    </font>
    <font>
      <sz val="8"/>
      <name val="Times New Roman CE"/>
      <charset val="238"/>
    </font>
    <font>
      <b/>
      <sz val="10"/>
      <name val="Times New Roman CE"/>
      <charset val="238"/>
    </font>
    <font>
      <sz val="10"/>
      <name val="Times New Roman CE"/>
      <charset val="238"/>
    </font>
    <font>
      <sz val="6"/>
      <name val="Arial CE"/>
      <charset val="238"/>
    </font>
    <font>
      <sz val="16"/>
      <name val="Times New Roman CE"/>
      <charset val="238"/>
    </font>
    <font>
      <sz val="8"/>
      <name val="Times New Roman"/>
      <family val="1"/>
      <charset val="238"/>
    </font>
    <font>
      <b/>
      <sz val="14"/>
      <name val="Times New Roman"/>
      <family val="1"/>
      <charset val="238"/>
    </font>
    <font>
      <sz val="14"/>
      <name val="Times New Roman"/>
      <family val="1"/>
      <charset val="238"/>
    </font>
    <font>
      <sz val="10"/>
      <color indexed="8"/>
      <name val="Czcionka tekstu podstawowego"/>
      <family val="2"/>
      <charset val="238"/>
    </font>
    <font>
      <b/>
      <sz val="12"/>
      <name val="Times New Roman"/>
      <family val="1"/>
      <charset val="238"/>
    </font>
    <font>
      <b/>
      <sz val="12"/>
      <color indexed="8"/>
      <name val="Czcionka tekstu podstawowego"/>
      <charset val="238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4">
    <xf numFmtId="0" fontId="0" fillId="0" borderId="0"/>
    <xf numFmtId="0" fontId="1" fillId="0" borderId="0"/>
    <xf numFmtId="9" fontId="13" fillId="0" borderId="0" applyFont="0" applyFill="0" applyBorder="0" applyAlignment="0" applyProtection="0"/>
    <xf numFmtId="0" fontId="1" fillId="0" borderId="0"/>
  </cellStyleXfs>
  <cellXfs count="105">
    <xf numFmtId="0" fontId="0" fillId="0" borderId="0" xfId="0"/>
    <xf numFmtId="0" fontId="1" fillId="0" borderId="0" xfId="1"/>
    <xf numFmtId="3" fontId="3" fillId="0" borderId="0" xfId="1" applyNumberFormat="1" applyFont="1" applyFill="1" applyBorder="1" applyAlignment="1" applyProtection="1"/>
    <xf numFmtId="0" fontId="2" fillId="0" borderId="0" xfId="1" applyNumberFormat="1" applyFont="1" applyFill="1" applyBorder="1" applyAlignment="1" applyProtection="1">
      <alignment horizontal="right" vertical="center" wrapText="1"/>
    </xf>
    <xf numFmtId="0" fontId="8" fillId="0" borderId="0" xfId="1" applyNumberFormat="1" applyFont="1" applyFill="1" applyBorder="1" applyAlignment="1" applyProtection="1"/>
    <xf numFmtId="0" fontId="7" fillId="0" borderId="1" xfId="1" applyNumberFormat="1" applyFont="1" applyFill="1" applyBorder="1" applyAlignment="1" applyProtection="1"/>
    <xf numFmtId="3" fontId="6" fillId="0" borderId="1" xfId="1" applyNumberFormat="1" applyFont="1" applyFill="1" applyBorder="1" applyAlignment="1" applyProtection="1">
      <alignment horizontal="center" vertical="center"/>
    </xf>
    <xf numFmtId="0" fontId="7" fillId="0" borderId="1" xfId="1" applyNumberFormat="1" applyFont="1" applyFill="1" applyBorder="1" applyAlignment="1" applyProtection="1">
      <alignment horizontal="center"/>
    </xf>
    <xf numFmtId="0" fontId="6" fillId="0" borderId="1" xfId="1" applyNumberFormat="1" applyFont="1" applyFill="1" applyBorder="1" applyAlignment="1" applyProtection="1">
      <alignment horizontal="center" vertical="center"/>
    </xf>
    <xf numFmtId="3" fontId="6" fillId="0" borderId="1" xfId="1" applyNumberFormat="1" applyFont="1" applyFill="1" applyBorder="1" applyAlignment="1" applyProtection="1">
      <alignment horizontal="left" vertical="center" wrapText="1"/>
    </xf>
    <xf numFmtId="0" fontId="7" fillId="0" borderId="1" xfId="1" applyNumberFormat="1" applyFont="1" applyFill="1" applyBorder="1" applyAlignment="1" applyProtection="1">
      <alignment horizontal="center" vertical="center"/>
    </xf>
    <xf numFmtId="0" fontId="7" fillId="0" borderId="1" xfId="1" applyNumberFormat="1" applyFont="1" applyFill="1" applyBorder="1" applyAlignment="1" applyProtection="1">
      <alignment horizontal="left" vertical="center" wrapText="1"/>
    </xf>
    <xf numFmtId="0" fontId="6" fillId="0" borderId="1" xfId="1" applyNumberFormat="1" applyFont="1" applyFill="1" applyBorder="1" applyAlignment="1" applyProtection="1">
      <alignment horizontal="left" vertical="center" wrapText="1"/>
    </xf>
    <xf numFmtId="3" fontId="6" fillId="2" borderId="1" xfId="1" applyNumberFormat="1" applyFont="1" applyFill="1" applyBorder="1" applyAlignment="1" applyProtection="1">
      <alignment horizontal="center" vertical="top"/>
    </xf>
    <xf numFmtId="49" fontId="6" fillId="2" borderId="1" xfId="1" applyNumberFormat="1" applyFont="1" applyFill="1" applyBorder="1" applyAlignment="1" applyProtection="1">
      <alignment horizontal="center" vertical="top"/>
    </xf>
    <xf numFmtId="0" fontId="6" fillId="1" borderId="1" xfId="1" applyNumberFormat="1" applyFont="1" applyFill="1" applyBorder="1" applyAlignment="1" applyProtection="1">
      <alignment horizontal="center" vertical="top"/>
    </xf>
    <xf numFmtId="3" fontId="6" fillId="1" borderId="1" xfId="1" applyNumberFormat="1" applyFont="1" applyFill="1" applyBorder="1" applyAlignment="1" applyProtection="1">
      <alignment horizontal="center" vertical="top"/>
    </xf>
    <xf numFmtId="164" fontId="6" fillId="1" borderId="1" xfId="1" applyNumberFormat="1" applyFont="1" applyFill="1" applyBorder="1" applyAlignment="1" applyProtection="1">
      <alignment horizontal="center" vertical="center"/>
    </xf>
    <xf numFmtId="0" fontId="6" fillId="1" borderId="1" xfId="1" applyNumberFormat="1" applyFont="1" applyFill="1" applyBorder="1" applyAlignment="1" applyProtection="1">
      <alignment horizontal="center" vertical="center"/>
    </xf>
    <xf numFmtId="0" fontId="6" fillId="1" borderId="1" xfId="1" applyNumberFormat="1" applyFont="1" applyFill="1" applyBorder="1" applyAlignment="1" applyProtection="1">
      <alignment horizontal="center" vertical="center" wrapText="1"/>
    </xf>
    <xf numFmtId="10" fontId="6" fillId="1" borderId="1" xfId="1" applyNumberFormat="1" applyFont="1" applyFill="1" applyBorder="1" applyAlignment="1" applyProtection="1">
      <alignment horizontal="right" vertical="center" wrapText="1"/>
    </xf>
    <xf numFmtId="10" fontId="6" fillId="0" borderId="1" xfId="1" applyNumberFormat="1" applyFont="1" applyFill="1" applyBorder="1" applyAlignment="1" applyProtection="1">
      <alignment horizontal="right" vertical="center" wrapText="1"/>
    </xf>
    <xf numFmtId="49" fontId="7" fillId="2" borderId="1" xfId="1" applyNumberFormat="1" applyFont="1" applyFill="1" applyBorder="1" applyAlignment="1" applyProtection="1">
      <alignment horizontal="center" vertical="top"/>
    </xf>
    <xf numFmtId="10" fontId="7" fillId="0" borderId="1" xfId="1" applyNumberFormat="1" applyFont="1" applyFill="1" applyBorder="1" applyAlignment="1" applyProtection="1">
      <alignment horizontal="right" vertical="center" wrapText="1"/>
    </xf>
    <xf numFmtId="3" fontId="7" fillId="2" borderId="1" xfId="1" applyNumberFormat="1" applyFont="1" applyFill="1" applyBorder="1" applyAlignment="1" applyProtection="1">
      <alignment horizontal="left" vertical="top"/>
    </xf>
    <xf numFmtId="3" fontId="6" fillId="1" borderId="1" xfId="1" applyNumberFormat="1" applyFont="1" applyFill="1" applyBorder="1" applyAlignment="1" applyProtection="1">
      <alignment horizontal="center" vertical="center"/>
    </xf>
    <xf numFmtId="3" fontId="6" fillId="1" borderId="1" xfId="1" applyNumberFormat="1" applyFont="1" applyFill="1" applyBorder="1" applyAlignment="1" applyProtection="1">
      <alignment horizontal="left" vertical="center" wrapText="1"/>
    </xf>
    <xf numFmtId="0" fontId="6" fillId="1" borderId="1" xfId="1" applyNumberFormat="1" applyFont="1" applyFill="1" applyBorder="1" applyAlignment="1" applyProtection="1">
      <alignment horizontal="left" vertical="center" wrapText="1"/>
    </xf>
    <xf numFmtId="10" fontId="7" fillId="0" borderId="1" xfId="1" applyNumberFormat="1" applyFont="1" applyFill="1" applyBorder="1" applyAlignment="1" applyProtection="1">
      <alignment horizontal="right" vertical="center"/>
    </xf>
    <xf numFmtId="165" fontId="6" fillId="1" borderId="1" xfId="1" applyNumberFormat="1" applyFont="1" applyFill="1" applyBorder="1" applyAlignment="1" applyProtection="1">
      <alignment horizontal="right" vertical="center"/>
    </xf>
    <xf numFmtId="165" fontId="6" fillId="2" borderId="1" xfId="1" applyNumberFormat="1" applyFont="1" applyFill="1" applyBorder="1" applyAlignment="1" applyProtection="1">
      <alignment horizontal="right" vertical="center"/>
    </xf>
    <xf numFmtId="165" fontId="7" fillId="2" borderId="1" xfId="1" applyNumberFormat="1" applyFont="1" applyFill="1" applyBorder="1" applyAlignment="1" applyProtection="1">
      <alignment horizontal="right" vertical="center"/>
    </xf>
    <xf numFmtId="165" fontId="6" fillId="0" borderId="1" xfId="1" applyNumberFormat="1" applyFont="1" applyFill="1" applyBorder="1" applyAlignment="1" applyProtection="1">
      <alignment horizontal="right" vertical="center"/>
    </xf>
    <xf numFmtId="165" fontId="7" fillId="0" borderId="1" xfId="1" applyNumberFormat="1" applyFont="1" applyFill="1" applyBorder="1" applyAlignment="1" applyProtection="1">
      <alignment horizontal="right" vertical="center"/>
    </xf>
    <xf numFmtId="165" fontId="7" fillId="0" borderId="1" xfId="1" applyNumberFormat="1" applyFont="1" applyFill="1" applyBorder="1" applyAlignment="1" applyProtection="1">
      <alignment horizontal="right"/>
    </xf>
    <xf numFmtId="165" fontId="7" fillId="2" borderId="1" xfId="1" applyNumberFormat="1" applyFont="1" applyFill="1" applyBorder="1" applyAlignment="1" applyProtection="1">
      <alignment vertical="center"/>
    </xf>
    <xf numFmtId="3" fontId="9" fillId="0" borderId="0" xfId="1" applyNumberFormat="1" applyFont="1" applyFill="1" applyBorder="1" applyAlignment="1" applyProtection="1">
      <alignment vertical="top"/>
    </xf>
    <xf numFmtId="10" fontId="6" fillId="2" borderId="1" xfId="1" applyNumberFormat="1" applyFont="1" applyFill="1" applyBorder="1" applyAlignment="1" applyProtection="1">
      <alignment horizontal="right" vertical="center" wrapText="1"/>
    </xf>
    <xf numFmtId="3" fontId="7" fillId="0" borderId="1" xfId="1" applyNumberFormat="1" applyFont="1" applyFill="1" applyBorder="1" applyAlignment="1" applyProtection="1">
      <alignment horizontal="left" vertical="center" wrapText="1"/>
    </xf>
    <xf numFmtId="3" fontId="6" fillId="0" borderId="1" xfId="0" applyNumberFormat="1" applyFont="1" applyFill="1" applyBorder="1" applyAlignment="1" applyProtection="1">
      <alignment horizontal="left" vertical="center" wrapText="1"/>
    </xf>
    <xf numFmtId="3" fontId="7" fillId="0" borderId="1" xfId="0" applyNumberFormat="1" applyFont="1" applyFill="1" applyBorder="1" applyAlignment="1" applyProtection="1">
      <alignment horizontal="left" vertical="center" wrapText="1"/>
    </xf>
    <xf numFmtId="10" fontId="6" fillId="0" borderId="1" xfId="2" applyNumberFormat="1" applyFont="1" applyFill="1" applyBorder="1" applyAlignment="1" applyProtection="1">
      <alignment horizontal="right" vertical="center"/>
    </xf>
    <xf numFmtId="0" fontId="7" fillId="0" borderId="1" xfId="1" applyNumberFormat="1" applyFont="1" applyFill="1" applyBorder="1" applyAlignment="1" applyProtection="1">
      <alignment wrapText="1"/>
    </xf>
    <xf numFmtId="1" fontId="7" fillId="0" borderId="1" xfId="1" applyNumberFormat="1" applyFont="1" applyFill="1" applyBorder="1" applyAlignment="1" applyProtection="1">
      <alignment horizontal="center" vertical="center"/>
    </xf>
    <xf numFmtId="0" fontId="6" fillId="1" borderId="10" xfId="1" applyNumberFormat="1" applyFont="1" applyFill="1" applyBorder="1" applyAlignment="1" applyProtection="1">
      <alignment horizontal="center" vertical="center" wrapText="1"/>
    </xf>
    <xf numFmtId="49" fontId="6" fillId="1" borderId="11" xfId="1" applyNumberFormat="1" applyFont="1" applyFill="1" applyBorder="1" applyAlignment="1" applyProtection="1">
      <alignment horizontal="center" vertical="top"/>
    </xf>
    <xf numFmtId="10" fontId="6" fillId="1" borderId="10" xfId="1" applyNumberFormat="1" applyFont="1" applyFill="1" applyBorder="1" applyAlignment="1" applyProtection="1">
      <alignment horizontal="right" vertical="center" wrapText="1"/>
    </xf>
    <xf numFmtId="0" fontId="6" fillId="2" borderId="11" xfId="1" applyNumberFormat="1" applyFont="1" applyFill="1" applyBorder="1" applyAlignment="1" applyProtection="1">
      <alignment horizontal="center" vertical="top"/>
    </xf>
    <xf numFmtId="10" fontId="6" fillId="0" borderId="10" xfId="1" applyNumberFormat="1" applyFont="1" applyFill="1" applyBorder="1" applyAlignment="1" applyProtection="1">
      <alignment horizontal="right" vertical="center" wrapText="1"/>
    </xf>
    <xf numFmtId="10" fontId="7" fillId="0" borderId="10" xfId="1" applyNumberFormat="1" applyFont="1" applyFill="1" applyBorder="1" applyAlignment="1" applyProtection="1">
      <alignment horizontal="right" vertical="center" wrapText="1"/>
    </xf>
    <xf numFmtId="0" fontId="7" fillId="2" borderId="11" xfId="1" applyNumberFormat="1" applyFont="1" applyFill="1" applyBorder="1" applyAlignment="1" applyProtection="1">
      <alignment horizontal="center" vertical="top"/>
    </xf>
    <xf numFmtId="0" fontId="6" fillId="1" borderId="11" xfId="1" applyNumberFormat="1" applyFont="1" applyFill="1" applyBorder="1" applyAlignment="1" applyProtection="1">
      <alignment horizontal="center" vertical="center"/>
    </xf>
    <xf numFmtId="0" fontId="6" fillId="0" borderId="11" xfId="1" applyNumberFormat="1" applyFont="1" applyFill="1" applyBorder="1" applyAlignment="1" applyProtection="1">
      <alignment horizontal="center" vertical="center"/>
    </xf>
    <xf numFmtId="0" fontId="7" fillId="0" borderId="11" xfId="1" applyNumberFormat="1" applyFont="1" applyFill="1" applyBorder="1" applyAlignment="1" applyProtection="1">
      <alignment horizontal="center" vertical="center"/>
    </xf>
    <xf numFmtId="165" fontId="6" fillId="1" borderId="10" xfId="1" applyNumberFormat="1" applyFont="1" applyFill="1" applyBorder="1" applyAlignment="1" applyProtection="1">
      <alignment horizontal="right" vertical="center"/>
    </xf>
    <xf numFmtId="10" fontId="6" fillId="3" borderId="10" xfId="1" applyNumberFormat="1" applyFont="1" applyFill="1" applyBorder="1" applyAlignment="1" applyProtection="1">
      <alignment horizontal="right" vertical="center" wrapText="1"/>
    </xf>
    <xf numFmtId="10" fontId="6" fillId="1" borderId="10" xfId="2" applyNumberFormat="1" applyFont="1" applyFill="1" applyBorder="1" applyAlignment="1" applyProtection="1">
      <alignment horizontal="right" vertical="center"/>
    </xf>
    <xf numFmtId="10" fontId="6" fillId="0" borderId="10" xfId="2" applyNumberFormat="1" applyFont="1" applyFill="1" applyBorder="1" applyAlignment="1" applyProtection="1">
      <alignment horizontal="right" vertical="center"/>
    </xf>
    <xf numFmtId="10" fontId="6" fillId="0" borderId="10" xfId="1" applyNumberFormat="1" applyFont="1" applyFill="1" applyBorder="1" applyAlignment="1" applyProtection="1">
      <alignment horizontal="right" vertical="center"/>
    </xf>
    <xf numFmtId="10" fontId="6" fillId="0" borderId="10" xfId="1" applyNumberFormat="1" applyFont="1" applyFill="1" applyBorder="1" applyAlignment="1" applyProtection="1">
      <alignment vertical="center"/>
    </xf>
    <xf numFmtId="0" fontId="7" fillId="1" borderId="12" xfId="1" applyNumberFormat="1" applyFont="1" applyFill="1" applyBorder="1" applyAlignment="1" applyProtection="1">
      <alignment horizontal="center" vertical="center"/>
    </xf>
    <xf numFmtId="0" fontId="7" fillId="1" borderId="13" xfId="1" applyNumberFormat="1" applyFont="1" applyFill="1" applyBorder="1" applyAlignment="1" applyProtection="1">
      <alignment horizontal="center" vertical="center"/>
    </xf>
    <xf numFmtId="0" fontId="6" fillId="1" borderId="13" xfId="1" applyNumberFormat="1" applyFont="1" applyFill="1" applyBorder="1" applyAlignment="1" applyProtection="1">
      <alignment vertical="center"/>
    </xf>
    <xf numFmtId="165" fontId="6" fillId="1" borderId="13" xfId="1" applyNumberFormat="1" applyFont="1" applyFill="1" applyBorder="1" applyAlignment="1" applyProtection="1">
      <alignment horizontal="right" vertical="center"/>
    </xf>
    <xf numFmtId="0" fontId="17" fillId="1" borderId="1" xfId="0" applyFont="1" applyFill="1" applyBorder="1"/>
    <xf numFmtId="0" fontId="0" fillId="1" borderId="1" xfId="0" applyFill="1" applyBorder="1"/>
    <xf numFmtId="0" fontId="0" fillId="0" borderId="1" xfId="0" applyBorder="1"/>
    <xf numFmtId="0" fontId="17" fillId="0" borderId="1" xfId="0" applyFont="1" applyBorder="1" applyAlignment="1">
      <alignment horizontal="center"/>
    </xf>
    <xf numFmtId="2" fontId="17" fillId="0" borderId="1" xfId="0" applyNumberFormat="1" applyFont="1" applyBorder="1"/>
    <xf numFmtId="10" fontId="17" fillId="0" borderId="1" xfId="2" applyNumberFormat="1" applyFont="1" applyBorder="1"/>
    <xf numFmtId="165" fontId="17" fillId="1" borderId="1" xfId="0" applyNumberFormat="1" applyFont="1" applyFill="1" applyBorder="1"/>
    <xf numFmtId="0" fontId="17" fillId="1" borderId="11" xfId="0" applyFont="1" applyFill="1" applyBorder="1"/>
    <xf numFmtId="10" fontId="17" fillId="1" borderId="10" xfId="2" applyNumberFormat="1" applyFont="1" applyFill="1" applyBorder="1"/>
    <xf numFmtId="0" fontId="0" fillId="0" borderId="11" xfId="0" applyBorder="1"/>
    <xf numFmtId="0" fontId="0" fillId="0" borderId="14" xfId="0" applyBorder="1"/>
    <xf numFmtId="0" fontId="0" fillId="0" borderId="0" xfId="0" applyBorder="1"/>
    <xf numFmtId="165" fontId="17" fillId="0" borderId="1" xfId="0" applyNumberFormat="1" applyFont="1" applyBorder="1"/>
    <xf numFmtId="0" fontId="6" fillId="0" borderId="1" xfId="1" applyNumberFormat="1" applyFont="1" applyFill="1" applyBorder="1" applyAlignment="1" applyProtection="1">
      <alignment horizontal="center"/>
    </xf>
    <xf numFmtId="165" fontId="6" fillId="0" borderId="1" xfId="1" applyNumberFormat="1" applyFont="1" applyFill="1" applyBorder="1" applyAlignment="1" applyProtection="1">
      <alignment horizontal="right"/>
    </xf>
    <xf numFmtId="0" fontId="5" fillId="0" borderId="0" xfId="1" applyNumberFormat="1" applyFont="1" applyFill="1" applyBorder="1" applyAlignment="1" applyProtection="1">
      <alignment horizontal="right"/>
    </xf>
    <xf numFmtId="0" fontId="6" fillId="1" borderId="4" xfId="1" applyNumberFormat="1" applyFont="1" applyFill="1" applyBorder="1" applyAlignment="1" applyProtection="1">
      <alignment horizontal="center" vertical="center"/>
    </xf>
    <xf numFmtId="0" fontId="6" fillId="1" borderId="2" xfId="1" applyNumberFormat="1" applyFont="1" applyFill="1" applyBorder="1" applyAlignment="1" applyProtection="1">
      <alignment horizontal="center" vertical="center"/>
    </xf>
    <xf numFmtId="0" fontId="15" fillId="0" borderId="0" xfId="0" applyFont="1"/>
    <xf numFmtId="0" fontId="10" fillId="0" borderId="0" xfId="1" applyNumberFormat="1" applyFont="1" applyFill="1" applyBorder="1" applyAlignment="1" applyProtection="1"/>
    <xf numFmtId="0" fontId="11" fillId="0" borderId="0" xfId="1" applyNumberFormat="1" applyFont="1" applyFill="1" applyBorder="1" applyAlignment="1" applyProtection="1"/>
    <xf numFmtId="0" fontId="12" fillId="0" borderId="0" xfId="1" applyNumberFormat="1" applyFont="1" applyFill="1" applyBorder="1" applyAlignment="1" applyProtection="1"/>
    <xf numFmtId="0" fontId="14" fillId="0" borderId="0" xfId="1" applyNumberFormat="1" applyFont="1" applyFill="1" applyBorder="1" applyAlignment="1" applyProtection="1">
      <alignment horizontal="center"/>
    </xf>
    <xf numFmtId="0" fontId="6" fillId="1" borderId="3" xfId="1" applyNumberFormat="1" applyFont="1" applyFill="1" applyBorder="1" applyAlignment="1" applyProtection="1">
      <alignment horizontal="center" vertical="center"/>
    </xf>
    <xf numFmtId="0" fontId="6" fillId="1" borderId="9" xfId="1" applyNumberFormat="1" applyFont="1" applyFill="1" applyBorder="1" applyAlignment="1" applyProtection="1">
      <alignment horizontal="center" vertical="center"/>
    </xf>
    <xf numFmtId="0" fontId="4" fillId="1" borderId="5" xfId="1" applyNumberFormat="1" applyFont="1" applyFill="1" applyBorder="1" applyAlignment="1" applyProtection="1">
      <alignment horizontal="center"/>
    </xf>
    <xf numFmtId="0" fontId="4" fillId="1" borderId="6" xfId="1" applyNumberFormat="1" applyFont="1" applyFill="1" applyBorder="1" applyAlignment="1" applyProtection="1">
      <alignment horizontal="center"/>
    </xf>
    <xf numFmtId="0" fontId="4" fillId="1" borderId="7" xfId="1" applyNumberFormat="1" applyFont="1" applyFill="1" applyBorder="1" applyAlignment="1" applyProtection="1">
      <alignment horizontal="center"/>
    </xf>
    <xf numFmtId="0" fontId="4" fillId="1" borderId="8" xfId="1" applyNumberFormat="1" applyFont="1" applyFill="1" applyBorder="1" applyAlignment="1" applyProtection="1">
      <alignment horizontal="center"/>
    </xf>
    <xf numFmtId="3" fontId="6" fillId="1" borderId="4" xfId="1" applyNumberFormat="1" applyFont="1" applyFill="1" applyBorder="1" applyAlignment="1" applyProtection="1">
      <alignment horizontal="center" vertical="center"/>
    </xf>
    <xf numFmtId="3" fontId="6" fillId="1" borderId="2" xfId="1" applyNumberFormat="1" applyFont="1" applyFill="1" applyBorder="1" applyAlignment="1" applyProtection="1">
      <alignment horizontal="center" vertical="center"/>
    </xf>
    <xf numFmtId="0" fontId="6" fillId="0" borderId="1" xfId="1" applyNumberFormat="1" applyFont="1" applyFill="1" applyBorder="1" applyAlignment="1" applyProtection="1"/>
    <xf numFmtId="0" fontId="0" fillId="0" borderId="11" xfId="0" applyBorder="1" applyAlignment="1">
      <alignment wrapText="1"/>
    </xf>
    <xf numFmtId="0" fontId="0" fillId="0" borderId="1" xfId="0" applyBorder="1" applyAlignment="1">
      <alignment wrapText="1"/>
    </xf>
    <xf numFmtId="0" fontId="7" fillId="0" borderId="1" xfId="1" applyNumberFormat="1" applyFont="1" applyFill="1" applyBorder="1" applyAlignment="1" applyProtection="1">
      <alignment horizontal="center" vertical="center" wrapText="1"/>
    </xf>
    <xf numFmtId="2" fontId="16" fillId="0" borderId="1" xfId="0" applyNumberFormat="1" applyFont="1" applyBorder="1" applyAlignment="1">
      <alignment vertical="center" wrapText="1"/>
    </xf>
    <xf numFmtId="10" fontId="16" fillId="0" borderId="1" xfId="2" applyNumberFormat="1" applyFont="1" applyBorder="1" applyAlignment="1">
      <alignment vertical="center" wrapText="1"/>
    </xf>
    <xf numFmtId="165" fontId="7" fillId="0" borderId="1" xfId="1" applyNumberFormat="1" applyFont="1" applyFill="1" applyBorder="1" applyAlignment="1" applyProtection="1">
      <alignment horizontal="right" vertical="center" wrapText="1"/>
    </xf>
    <xf numFmtId="0" fontId="0" fillId="0" borderId="0" xfId="0" applyAlignment="1">
      <alignment wrapText="1"/>
    </xf>
    <xf numFmtId="0" fontId="17" fillId="0" borderId="1" xfId="0" applyFont="1" applyBorder="1" applyAlignment="1">
      <alignment wrapText="1"/>
    </xf>
    <xf numFmtId="10" fontId="17" fillId="0" borderId="1" xfId="2" applyNumberFormat="1" applyFont="1" applyBorder="1" applyAlignment="1">
      <alignment vertical="center" wrapText="1"/>
    </xf>
  </cellXfs>
  <cellStyles count="4">
    <cellStyle name="Excel Built-in Normal" xfId="3" xr:uid="{00000000-0005-0000-0000-000000000000}"/>
    <cellStyle name="Normalny" xfId="0" builtinId="0"/>
    <cellStyle name="Normalny 2" xfId="1" xr:uid="{00000000-0005-0000-0000-000002000000}"/>
    <cellStyle name="Procentowy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1"/>
  <sheetViews>
    <sheetView tabSelected="1" zoomScaleNormal="100" workbookViewId="0">
      <selection activeCell="D4" sqref="D4:H4"/>
    </sheetView>
  </sheetViews>
  <sheetFormatPr defaultRowHeight="13.2"/>
  <cols>
    <col min="1" max="1" width="5.109375" bestFit="1" customWidth="1"/>
    <col min="2" max="2" width="8.109375" customWidth="1"/>
    <col min="3" max="3" width="6" customWidth="1"/>
    <col min="4" max="4" width="48.77734375" customWidth="1"/>
    <col min="5" max="5" width="17.88671875" customWidth="1"/>
    <col min="6" max="6" width="11.6640625" bestFit="1" customWidth="1"/>
    <col min="7" max="7" width="11.109375" customWidth="1"/>
    <col min="8" max="8" width="14.21875" customWidth="1"/>
    <col min="9" max="9" width="13.77734375" customWidth="1"/>
    <col min="10" max="10" width="12.6640625" customWidth="1"/>
  </cols>
  <sheetData>
    <row r="1" spans="1:10">
      <c r="A1" s="1"/>
      <c r="B1" s="1"/>
      <c r="C1" s="1"/>
      <c r="D1" s="1"/>
      <c r="E1" s="1"/>
      <c r="F1" s="1"/>
      <c r="G1" s="1"/>
      <c r="H1" s="79"/>
      <c r="I1" s="79"/>
      <c r="J1" s="79"/>
    </row>
    <row r="2" spans="1:10" ht="15.6">
      <c r="A2" s="4"/>
      <c r="B2" s="4"/>
      <c r="C2" s="4"/>
      <c r="D2" s="4"/>
      <c r="E2" s="4"/>
      <c r="F2" s="1"/>
      <c r="G2" s="1"/>
      <c r="I2" s="82" t="s">
        <v>39</v>
      </c>
      <c r="J2" s="82"/>
    </row>
    <row r="3" spans="1:10" ht="21">
      <c r="A3" s="1"/>
      <c r="B3" s="3"/>
      <c r="C3" s="2" t="s">
        <v>0</v>
      </c>
      <c r="D3" s="84"/>
      <c r="E3" s="85"/>
      <c r="F3" s="85"/>
      <c r="G3" s="85"/>
      <c r="H3" s="85"/>
      <c r="I3" s="83" t="s">
        <v>37</v>
      </c>
      <c r="J3" s="83"/>
    </row>
    <row r="4" spans="1:10" ht="21.6" thickBot="1">
      <c r="A4" s="1"/>
      <c r="B4" s="1"/>
      <c r="C4" s="36" t="s">
        <v>1</v>
      </c>
      <c r="D4" s="86" t="s">
        <v>60</v>
      </c>
      <c r="E4" s="86"/>
      <c r="F4" s="86"/>
      <c r="G4" s="86"/>
      <c r="H4" s="86"/>
      <c r="I4" s="1"/>
      <c r="J4" s="1"/>
    </row>
    <row r="5" spans="1:10">
      <c r="A5" s="87" t="s">
        <v>2</v>
      </c>
      <c r="B5" s="80" t="s">
        <v>3</v>
      </c>
      <c r="C5" s="93" t="s">
        <v>4</v>
      </c>
      <c r="D5" s="93" t="s">
        <v>5</v>
      </c>
      <c r="E5" s="89" t="s">
        <v>6</v>
      </c>
      <c r="F5" s="90"/>
      <c r="G5" s="91"/>
      <c r="H5" s="89" t="s">
        <v>7</v>
      </c>
      <c r="I5" s="90"/>
      <c r="J5" s="92"/>
    </row>
    <row r="6" spans="1:10" ht="26.4">
      <c r="A6" s="88"/>
      <c r="B6" s="81"/>
      <c r="C6" s="94"/>
      <c r="D6" s="94"/>
      <c r="E6" s="17" t="s">
        <v>8</v>
      </c>
      <c r="F6" s="18" t="s">
        <v>9</v>
      </c>
      <c r="G6" s="19" t="s">
        <v>10</v>
      </c>
      <c r="H6" s="17" t="s">
        <v>8</v>
      </c>
      <c r="I6" s="18" t="s">
        <v>9</v>
      </c>
      <c r="J6" s="44" t="s">
        <v>10</v>
      </c>
    </row>
    <row r="7" spans="1:10">
      <c r="A7" s="45" t="s">
        <v>11</v>
      </c>
      <c r="B7" s="15"/>
      <c r="C7" s="16"/>
      <c r="D7" s="16" t="s">
        <v>12</v>
      </c>
      <c r="E7" s="29">
        <f>E8</f>
        <v>5378.23</v>
      </c>
      <c r="F7" s="29">
        <f>F8</f>
        <v>5378.23</v>
      </c>
      <c r="G7" s="20">
        <f>F7/E7</f>
        <v>1</v>
      </c>
      <c r="H7" s="29">
        <f>H8</f>
        <v>5378.23</v>
      </c>
      <c r="I7" s="29">
        <f>I8</f>
        <v>5378.23</v>
      </c>
      <c r="J7" s="46">
        <f>I7/H7</f>
        <v>1</v>
      </c>
    </row>
    <row r="8" spans="1:10">
      <c r="A8" s="47"/>
      <c r="B8" s="14" t="s">
        <v>13</v>
      </c>
      <c r="C8" s="13"/>
      <c r="D8" s="13"/>
      <c r="E8" s="30">
        <f>E9</f>
        <v>5378.23</v>
      </c>
      <c r="F8" s="30">
        <f>F9</f>
        <v>5378.23</v>
      </c>
      <c r="G8" s="37">
        <f>F8/E8</f>
        <v>1</v>
      </c>
      <c r="H8" s="30">
        <f>SUM(H10:H13)</f>
        <v>5378.23</v>
      </c>
      <c r="I8" s="30">
        <f>SUM(I10:I13)</f>
        <v>5378.23</v>
      </c>
      <c r="J8" s="48">
        <f>I8/H8</f>
        <v>1</v>
      </c>
    </row>
    <row r="9" spans="1:10" ht="52.8">
      <c r="A9" s="47"/>
      <c r="B9" s="14"/>
      <c r="C9" s="22">
        <v>2010</v>
      </c>
      <c r="D9" s="11" t="s">
        <v>14</v>
      </c>
      <c r="E9" s="31">
        <v>5378.23</v>
      </c>
      <c r="F9" s="31">
        <v>5378.23</v>
      </c>
      <c r="G9" s="23">
        <f>F9/E9</f>
        <v>1</v>
      </c>
      <c r="H9" s="30" t="s">
        <v>15</v>
      </c>
      <c r="I9" s="30" t="s">
        <v>15</v>
      </c>
      <c r="J9" s="48"/>
    </row>
    <row r="10" spans="1:10">
      <c r="A10" s="47"/>
      <c r="B10" s="14"/>
      <c r="C10" s="22" t="s">
        <v>40</v>
      </c>
      <c r="D10" s="38" t="s">
        <v>24</v>
      </c>
      <c r="E10" s="31" t="s">
        <v>15</v>
      </c>
      <c r="F10" s="31" t="s">
        <v>15</v>
      </c>
      <c r="G10" s="23" t="s">
        <v>26</v>
      </c>
      <c r="H10" s="31">
        <v>15.16</v>
      </c>
      <c r="I10" s="31">
        <v>15.16</v>
      </c>
      <c r="J10" s="48">
        <f t="shared" ref="J10:J11" si="0">I10/H10</f>
        <v>1</v>
      </c>
    </row>
    <row r="11" spans="1:10">
      <c r="A11" s="47"/>
      <c r="B11" s="14"/>
      <c r="C11" s="22" t="s">
        <v>56</v>
      </c>
      <c r="D11" s="38" t="s">
        <v>25</v>
      </c>
      <c r="E11" s="31"/>
      <c r="F11" s="31"/>
      <c r="G11" s="23"/>
      <c r="H11" s="31">
        <v>2.16</v>
      </c>
      <c r="I11" s="31">
        <v>2.16</v>
      </c>
      <c r="J11" s="48">
        <f t="shared" si="0"/>
        <v>1</v>
      </c>
    </row>
    <row r="12" spans="1:10">
      <c r="A12" s="50"/>
      <c r="B12" s="22"/>
      <c r="C12" s="22" t="s">
        <v>16</v>
      </c>
      <c r="D12" s="24" t="s">
        <v>17</v>
      </c>
      <c r="E12" s="31" t="s">
        <v>15</v>
      </c>
      <c r="F12" s="31" t="s">
        <v>15</v>
      </c>
      <c r="G12" s="23" t="s">
        <v>26</v>
      </c>
      <c r="H12" s="35">
        <v>88.13</v>
      </c>
      <c r="I12" s="31">
        <v>88.13</v>
      </c>
      <c r="J12" s="49">
        <f t="shared" ref="J12:J18" si="1">I12/H12</f>
        <v>1</v>
      </c>
    </row>
    <row r="13" spans="1:10">
      <c r="A13" s="50"/>
      <c r="B13" s="22"/>
      <c r="C13" s="22" t="s">
        <v>18</v>
      </c>
      <c r="D13" s="24" t="s">
        <v>19</v>
      </c>
      <c r="E13" s="31" t="s">
        <v>15</v>
      </c>
      <c r="F13" s="31" t="s">
        <v>15</v>
      </c>
      <c r="G13" s="23" t="s">
        <v>26</v>
      </c>
      <c r="H13" s="35">
        <v>5272.78</v>
      </c>
      <c r="I13" s="31">
        <v>5272.78</v>
      </c>
      <c r="J13" s="49">
        <f t="shared" si="1"/>
        <v>1</v>
      </c>
    </row>
    <row r="14" spans="1:10">
      <c r="A14" s="51" t="s">
        <v>20</v>
      </c>
      <c r="B14" s="18"/>
      <c r="C14" s="25"/>
      <c r="D14" s="26" t="s">
        <v>21</v>
      </c>
      <c r="E14" s="29">
        <f>E15</f>
        <v>72058</v>
      </c>
      <c r="F14" s="29">
        <f>F15</f>
        <v>27420</v>
      </c>
      <c r="G14" s="20">
        <f>F14/E14</f>
        <v>0.38052679785728161</v>
      </c>
      <c r="H14" s="29">
        <f>H15</f>
        <v>72058</v>
      </c>
      <c r="I14" s="29">
        <f>I15</f>
        <v>27420</v>
      </c>
      <c r="J14" s="46">
        <f t="shared" si="1"/>
        <v>0.38052679785728161</v>
      </c>
    </row>
    <row r="15" spans="1:10">
      <c r="A15" s="52"/>
      <c r="B15" s="8" t="s">
        <v>22</v>
      </c>
      <c r="C15" s="6"/>
      <c r="D15" s="9" t="s">
        <v>23</v>
      </c>
      <c r="E15" s="32">
        <f>E19</f>
        <v>72058</v>
      </c>
      <c r="F15" s="32">
        <f>F19</f>
        <v>27420</v>
      </c>
      <c r="G15" s="21">
        <f>F15/E15</f>
        <v>0.38052679785728161</v>
      </c>
      <c r="H15" s="32">
        <f>SUM(H16:H18)</f>
        <v>72058</v>
      </c>
      <c r="I15" s="32">
        <f>SUM(I16:I18)</f>
        <v>27420</v>
      </c>
      <c r="J15" s="48">
        <f t="shared" si="1"/>
        <v>0.38052679785728161</v>
      </c>
    </row>
    <row r="16" spans="1:10" ht="26.4">
      <c r="A16" s="52"/>
      <c r="B16" s="8"/>
      <c r="C16" s="43">
        <v>4010</v>
      </c>
      <c r="D16" s="42" t="s">
        <v>38</v>
      </c>
      <c r="E16" s="32" t="s">
        <v>15</v>
      </c>
      <c r="F16" s="32" t="s">
        <v>15</v>
      </c>
      <c r="G16" s="21" t="s">
        <v>15</v>
      </c>
      <c r="H16" s="33">
        <v>60852.09</v>
      </c>
      <c r="I16" s="33">
        <v>23155.86</v>
      </c>
      <c r="J16" s="49">
        <f t="shared" si="1"/>
        <v>0.38052694656831015</v>
      </c>
    </row>
    <row r="17" spans="1:10" ht="12.75" customHeight="1">
      <c r="A17" s="52"/>
      <c r="B17" s="8"/>
      <c r="C17" s="43">
        <v>4110</v>
      </c>
      <c r="D17" s="38" t="s">
        <v>24</v>
      </c>
      <c r="E17" s="32" t="s">
        <v>15</v>
      </c>
      <c r="F17" s="32" t="s">
        <v>15</v>
      </c>
      <c r="G17" s="21" t="s">
        <v>15</v>
      </c>
      <c r="H17" s="33">
        <v>10460.469999999999</v>
      </c>
      <c r="I17" s="33">
        <v>3980.49</v>
      </c>
      <c r="J17" s="49">
        <f t="shared" si="1"/>
        <v>0.3805268788113727</v>
      </c>
    </row>
    <row r="18" spans="1:10">
      <c r="A18" s="52"/>
      <c r="B18" s="8"/>
      <c r="C18" s="43">
        <v>4120</v>
      </c>
      <c r="D18" s="38" t="s">
        <v>25</v>
      </c>
      <c r="E18" s="32" t="s">
        <v>15</v>
      </c>
      <c r="F18" s="32" t="s">
        <v>15</v>
      </c>
      <c r="G18" s="21" t="s">
        <v>15</v>
      </c>
      <c r="H18" s="33">
        <v>745.44</v>
      </c>
      <c r="I18" s="33">
        <v>283.64999999999998</v>
      </c>
      <c r="J18" s="49">
        <f t="shared" si="1"/>
        <v>0.38051352221506757</v>
      </c>
    </row>
    <row r="19" spans="1:10" ht="79.2">
      <c r="A19" s="53"/>
      <c r="B19" s="10"/>
      <c r="C19" s="10">
        <v>2010</v>
      </c>
      <c r="D19" s="11" t="s">
        <v>14</v>
      </c>
      <c r="E19" s="33">
        <v>72058</v>
      </c>
      <c r="F19" s="33">
        <v>27420</v>
      </c>
      <c r="G19" s="23">
        <f>F19/E19</f>
        <v>0.38052679785728161</v>
      </c>
      <c r="H19" s="33" t="s">
        <v>15</v>
      </c>
      <c r="I19" s="33" t="s">
        <v>15</v>
      </c>
      <c r="J19" s="49" t="s">
        <v>15</v>
      </c>
    </row>
    <row r="20" spans="1:10" ht="39.6">
      <c r="A20" s="51">
        <v>751</v>
      </c>
      <c r="B20" s="18"/>
      <c r="C20" s="18"/>
      <c r="D20" s="27" t="s">
        <v>28</v>
      </c>
      <c r="E20" s="29">
        <f>E21+E26</f>
        <v>27742</v>
      </c>
      <c r="F20" s="29">
        <f>F21+F26</f>
        <v>27160</v>
      </c>
      <c r="G20" s="23">
        <f>F20/E20</f>
        <v>0.97902097902097907</v>
      </c>
      <c r="H20" s="29">
        <f t="shared" ref="H20:I20" si="2">H21+H26</f>
        <v>27742</v>
      </c>
      <c r="I20" s="29">
        <f t="shared" si="2"/>
        <v>6843.48</v>
      </c>
      <c r="J20" s="54">
        <v>95.07</v>
      </c>
    </row>
    <row r="21" spans="1:10" ht="39.6">
      <c r="A21" s="52"/>
      <c r="B21" s="8">
        <v>75101</v>
      </c>
      <c r="C21" s="8"/>
      <c r="D21" s="12" t="s">
        <v>29</v>
      </c>
      <c r="E21" s="32">
        <f>E22</f>
        <v>1170</v>
      </c>
      <c r="F21" s="32">
        <f>F22</f>
        <v>588</v>
      </c>
      <c r="G21" s="21">
        <f>F21/E21</f>
        <v>0.50256410256410255</v>
      </c>
      <c r="H21" s="32">
        <f>SUM(H23:H25)</f>
        <v>1170</v>
      </c>
      <c r="I21" s="32">
        <f>SUM(I23:I25)</f>
        <v>587.99</v>
      </c>
      <c r="J21" s="48">
        <f>I21/H21</f>
        <v>0.50255555555555553</v>
      </c>
    </row>
    <row r="22" spans="1:10" ht="52.8">
      <c r="A22" s="53"/>
      <c r="B22" s="10"/>
      <c r="C22" s="10">
        <v>2010</v>
      </c>
      <c r="D22" s="11" t="s">
        <v>14</v>
      </c>
      <c r="E22" s="33">
        <v>1170</v>
      </c>
      <c r="F22" s="33">
        <v>588</v>
      </c>
      <c r="G22" s="21">
        <f>F22/E22</f>
        <v>0.50256410256410255</v>
      </c>
      <c r="H22" s="33" t="s">
        <v>15</v>
      </c>
      <c r="I22" s="33" t="s">
        <v>15</v>
      </c>
      <c r="J22" s="48"/>
    </row>
    <row r="23" spans="1:10">
      <c r="A23" s="53"/>
      <c r="B23" s="10"/>
      <c r="C23" s="10">
        <v>4110</v>
      </c>
      <c r="D23" s="11" t="s">
        <v>24</v>
      </c>
      <c r="E23" s="32" t="s">
        <v>15</v>
      </c>
      <c r="F23" s="32" t="s">
        <v>15</v>
      </c>
      <c r="G23" s="21"/>
      <c r="H23" s="33">
        <v>169.85</v>
      </c>
      <c r="I23" s="33">
        <v>85.35</v>
      </c>
      <c r="J23" s="48">
        <f t="shared" ref="J23:J33" si="3">I23/H23</f>
        <v>0.50250220783043864</v>
      </c>
    </row>
    <row r="24" spans="1:10">
      <c r="A24" s="53"/>
      <c r="B24" s="10"/>
      <c r="C24" s="43">
        <v>4120</v>
      </c>
      <c r="D24" s="38" t="s">
        <v>25</v>
      </c>
      <c r="E24" s="32" t="s">
        <v>15</v>
      </c>
      <c r="F24" s="32" t="s">
        <v>15</v>
      </c>
      <c r="G24" s="21"/>
      <c r="H24" s="33">
        <v>12.1</v>
      </c>
      <c r="I24" s="33">
        <v>6.08</v>
      </c>
      <c r="J24" s="48">
        <f t="shared" si="3"/>
        <v>0.50247933884297524</v>
      </c>
    </row>
    <row r="25" spans="1:10">
      <c r="A25" s="53"/>
      <c r="B25" s="10"/>
      <c r="C25" s="10">
        <v>4170</v>
      </c>
      <c r="D25" s="11" t="s">
        <v>30</v>
      </c>
      <c r="E25" s="32" t="s">
        <v>15</v>
      </c>
      <c r="F25" s="32" t="s">
        <v>15</v>
      </c>
      <c r="G25" s="21"/>
      <c r="H25" s="33">
        <v>988.05</v>
      </c>
      <c r="I25" s="33">
        <v>496.56</v>
      </c>
      <c r="J25" s="48">
        <f t="shared" si="3"/>
        <v>0.50256565963260968</v>
      </c>
    </row>
    <row r="26" spans="1:10">
      <c r="A26" s="53"/>
      <c r="B26" s="8">
        <v>75107</v>
      </c>
      <c r="C26" s="10"/>
      <c r="D26" s="12" t="s">
        <v>57</v>
      </c>
      <c r="E26" s="32">
        <f>E27</f>
        <v>26572</v>
      </c>
      <c r="F26" s="32">
        <f>F27</f>
        <v>26572</v>
      </c>
      <c r="G26" s="21">
        <f t="shared" ref="G26" si="4">F26/E26</f>
        <v>1</v>
      </c>
      <c r="H26" s="32">
        <f>SUM(H28:H33)</f>
        <v>26572</v>
      </c>
      <c r="I26" s="32">
        <f>SUM(I28:I33)</f>
        <v>6255.49</v>
      </c>
      <c r="J26" s="48">
        <f t="shared" si="3"/>
        <v>0.23541660394400118</v>
      </c>
    </row>
    <row r="27" spans="1:10" ht="57.6" customHeight="1">
      <c r="A27" s="53"/>
      <c r="B27" s="10"/>
      <c r="C27" s="10">
        <v>2010</v>
      </c>
      <c r="D27" s="11" t="s">
        <v>14</v>
      </c>
      <c r="E27" s="33">
        <v>26572</v>
      </c>
      <c r="F27" s="33">
        <v>26572</v>
      </c>
      <c r="G27" s="23">
        <f t="shared" ref="G27" si="5">F27/E27</f>
        <v>1</v>
      </c>
      <c r="H27" s="33"/>
      <c r="I27" s="33"/>
      <c r="J27" s="48"/>
    </row>
    <row r="28" spans="1:10" ht="18.600000000000001" customHeight="1">
      <c r="A28" s="53"/>
      <c r="B28" s="10"/>
      <c r="C28" s="10">
        <v>3030</v>
      </c>
      <c r="D28" s="11" t="s">
        <v>46</v>
      </c>
      <c r="E28" s="32"/>
      <c r="F28" s="32"/>
      <c r="G28" s="21"/>
      <c r="H28" s="33">
        <v>14300</v>
      </c>
      <c r="I28" s="33">
        <v>0</v>
      </c>
      <c r="J28" s="48">
        <f t="shared" si="3"/>
        <v>0</v>
      </c>
    </row>
    <row r="29" spans="1:10" ht="18.600000000000001" customHeight="1">
      <c r="A29" s="53"/>
      <c r="B29" s="10"/>
      <c r="C29" s="10">
        <v>4110</v>
      </c>
      <c r="D29" s="11" t="s">
        <v>24</v>
      </c>
      <c r="E29" s="32"/>
      <c r="F29" s="32"/>
      <c r="G29" s="21"/>
      <c r="H29" s="33">
        <v>911.07</v>
      </c>
      <c r="I29" s="33">
        <v>206.28</v>
      </c>
      <c r="J29" s="48">
        <f t="shared" si="3"/>
        <v>0.22641509433962262</v>
      </c>
    </row>
    <row r="30" spans="1:10" ht="15" customHeight="1">
      <c r="A30" s="53"/>
      <c r="B30" s="10"/>
      <c r="C30" s="10">
        <v>4120</v>
      </c>
      <c r="D30" s="11" t="s">
        <v>25</v>
      </c>
      <c r="E30" s="32"/>
      <c r="F30" s="32"/>
      <c r="G30" s="21"/>
      <c r="H30" s="33">
        <v>100.45</v>
      </c>
      <c r="I30" s="33">
        <v>14.7</v>
      </c>
      <c r="J30" s="48">
        <f t="shared" si="3"/>
        <v>0.14634146341463414</v>
      </c>
    </row>
    <row r="31" spans="1:10" ht="15.6" customHeight="1">
      <c r="A31" s="53"/>
      <c r="B31" s="10"/>
      <c r="C31" s="10">
        <v>4170</v>
      </c>
      <c r="D31" s="11" t="s">
        <v>30</v>
      </c>
      <c r="E31" s="32"/>
      <c r="F31" s="32"/>
      <c r="G31" s="21"/>
      <c r="H31" s="33">
        <v>7300</v>
      </c>
      <c r="I31" s="33">
        <v>5918.51</v>
      </c>
      <c r="J31" s="48">
        <f t="shared" si="3"/>
        <v>0.81075479452054799</v>
      </c>
    </row>
    <row r="32" spans="1:10" ht="13.8" customHeight="1">
      <c r="A32" s="53"/>
      <c r="B32" s="10"/>
      <c r="C32" s="10">
        <v>4210</v>
      </c>
      <c r="D32" s="11" t="s">
        <v>27</v>
      </c>
      <c r="E32" s="32"/>
      <c r="F32" s="32"/>
      <c r="G32" s="21"/>
      <c r="H32" s="33">
        <v>2975.98</v>
      </c>
      <c r="I32" s="33">
        <v>116</v>
      </c>
      <c r="J32" s="48">
        <f t="shared" si="3"/>
        <v>3.8978756577665169E-2</v>
      </c>
    </row>
    <row r="33" spans="1:10" ht="14.4" customHeight="1">
      <c r="A33" s="53"/>
      <c r="B33" s="10"/>
      <c r="C33" s="10">
        <v>4300</v>
      </c>
      <c r="D33" s="11" t="s">
        <v>41</v>
      </c>
      <c r="E33" s="32"/>
      <c r="F33" s="32"/>
      <c r="G33" s="21"/>
      <c r="H33" s="33">
        <v>984.5</v>
      </c>
      <c r="I33" s="33">
        <v>0</v>
      </c>
      <c r="J33" s="48">
        <f t="shared" si="3"/>
        <v>0</v>
      </c>
    </row>
    <row r="34" spans="1:10">
      <c r="A34" s="51">
        <v>752</v>
      </c>
      <c r="B34" s="18"/>
      <c r="C34" s="18"/>
      <c r="D34" s="27" t="s">
        <v>31</v>
      </c>
      <c r="E34" s="29">
        <f>E35</f>
        <v>200</v>
      </c>
      <c r="F34" s="29">
        <f>F35</f>
        <v>0</v>
      </c>
      <c r="G34" s="20">
        <f>F34/E34</f>
        <v>0</v>
      </c>
      <c r="H34" s="29">
        <f>H35</f>
        <v>200</v>
      </c>
      <c r="I34" s="29">
        <f>I35</f>
        <v>0</v>
      </c>
      <c r="J34" s="46">
        <v>1</v>
      </c>
    </row>
    <row r="35" spans="1:10">
      <c r="A35" s="52"/>
      <c r="B35" s="8">
        <v>75212</v>
      </c>
      <c r="C35" s="8"/>
      <c r="D35" s="12" t="s">
        <v>36</v>
      </c>
      <c r="E35" s="32">
        <f>E36</f>
        <v>200</v>
      </c>
      <c r="F35" s="32">
        <f>F36</f>
        <v>0</v>
      </c>
      <c r="G35" s="21">
        <f>F35/E35</f>
        <v>0</v>
      </c>
      <c r="H35" s="32">
        <f>H37</f>
        <v>200</v>
      </c>
      <c r="I35" s="32">
        <f>I37</f>
        <v>0</v>
      </c>
      <c r="J35" s="55">
        <v>1</v>
      </c>
    </row>
    <row r="36" spans="1:10" ht="52.8">
      <c r="A36" s="53"/>
      <c r="B36" s="10"/>
      <c r="C36" s="10">
        <v>2010</v>
      </c>
      <c r="D36" s="11" t="s">
        <v>14</v>
      </c>
      <c r="E36" s="33">
        <v>200</v>
      </c>
      <c r="F36" s="33">
        <v>0</v>
      </c>
      <c r="G36" s="23">
        <f>F36/E36</f>
        <v>0</v>
      </c>
      <c r="H36" s="33" t="s">
        <v>15</v>
      </c>
      <c r="I36" s="33" t="s">
        <v>15</v>
      </c>
      <c r="J36" s="49" t="s">
        <v>26</v>
      </c>
    </row>
    <row r="37" spans="1:10" ht="39.6">
      <c r="A37" s="53"/>
      <c r="B37" s="10"/>
      <c r="C37" s="10">
        <v>4700</v>
      </c>
      <c r="D37" s="11" t="s">
        <v>45</v>
      </c>
      <c r="E37" s="33" t="s">
        <v>15</v>
      </c>
      <c r="F37" s="33" t="s">
        <v>15</v>
      </c>
      <c r="G37" s="23" t="s">
        <v>26</v>
      </c>
      <c r="H37" s="33">
        <v>200</v>
      </c>
      <c r="I37" s="33">
        <v>0</v>
      </c>
      <c r="J37" s="49">
        <f>I37/H37</f>
        <v>0</v>
      </c>
    </row>
    <row r="38" spans="1:10">
      <c r="A38" s="51">
        <v>801</v>
      </c>
      <c r="B38" s="18"/>
      <c r="C38" s="18"/>
      <c r="D38" s="27" t="s">
        <v>48</v>
      </c>
      <c r="E38" s="29">
        <f>E39</f>
        <v>41685.82</v>
      </c>
      <c r="F38" s="29">
        <f>F39</f>
        <v>41685.82</v>
      </c>
      <c r="G38" s="20">
        <f>F38/E38</f>
        <v>1</v>
      </c>
      <c r="H38" s="29">
        <f>H39</f>
        <v>41685.82</v>
      </c>
      <c r="I38" s="29">
        <f>I39</f>
        <v>0</v>
      </c>
      <c r="J38" s="46">
        <f>I38/H38</f>
        <v>0</v>
      </c>
    </row>
    <row r="39" spans="1:10" ht="26.4">
      <c r="A39" s="52"/>
      <c r="B39" s="8">
        <v>80153</v>
      </c>
      <c r="C39" s="8"/>
      <c r="D39" s="12" t="s">
        <v>49</v>
      </c>
      <c r="E39" s="32">
        <f>E40</f>
        <v>41685.82</v>
      </c>
      <c r="F39" s="32">
        <f>F40</f>
        <v>41685.82</v>
      </c>
      <c r="G39" s="21">
        <f>F39/E39</f>
        <v>1</v>
      </c>
      <c r="H39" s="32">
        <f>H41</f>
        <v>41685.82</v>
      </c>
      <c r="I39" s="32">
        <f>I41</f>
        <v>0</v>
      </c>
      <c r="J39" s="48">
        <f>I39/H39</f>
        <v>0</v>
      </c>
    </row>
    <row r="40" spans="1:10" ht="79.2">
      <c r="A40" s="53"/>
      <c r="B40" s="10"/>
      <c r="C40" s="10">
        <v>2010</v>
      </c>
      <c r="D40" s="11" t="s">
        <v>14</v>
      </c>
      <c r="E40" s="33">
        <v>41685.82</v>
      </c>
      <c r="F40" s="33">
        <v>41685.82</v>
      </c>
      <c r="G40" s="23">
        <f>F40/E40</f>
        <v>1</v>
      </c>
      <c r="H40" s="33" t="s">
        <v>15</v>
      </c>
      <c r="I40" s="33" t="s">
        <v>15</v>
      </c>
      <c r="J40" s="49" t="s">
        <v>15</v>
      </c>
    </row>
    <row r="41" spans="1:10">
      <c r="A41" s="53"/>
      <c r="B41" s="10"/>
      <c r="C41" s="10">
        <v>4240</v>
      </c>
      <c r="D41" s="11" t="s">
        <v>50</v>
      </c>
      <c r="E41" s="33" t="s">
        <v>15</v>
      </c>
      <c r="F41" s="33" t="s">
        <v>15</v>
      </c>
      <c r="G41" s="23"/>
      <c r="H41" s="33">
        <v>41685.82</v>
      </c>
      <c r="I41" s="33">
        <v>0</v>
      </c>
      <c r="J41" s="49">
        <f>I41/H41</f>
        <v>0</v>
      </c>
    </row>
    <row r="42" spans="1:10">
      <c r="A42" s="51">
        <v>852</v>
      </c>
      <c r="B42" s="18"/>
      <c r="C42" s="18"/>
      <c r="D42" s="27" t="s">
        <v>32</v>
      </c>
      <c r="E42" s="29">
        <f>E43+E46</f>
        <v>4906</v>
      </c>
      <c r="F42" s="29">
        <f t="shared" ref="F42:I42" si="6">F43+F46</f>
        <v>2260.6799999999998</v>
      </c>
      <c r="G42" s="23">
        <f t="shared" ref="G42:G49" si="7">F42/E42</f>
        <v>0.46079902160619646</v>
      </c>
      <c r="H42" s="29">
        <f t="shared" si="6"/>
        <v>4906</v>
      </c>
      <c r="I42" s="29">
        <f t="shared" si="6"/>
        <v>2045.22</v>
      </c>
      <c r="J42" s="56">
        <f>I42/H42</f>
        <v>0.41688136975132489</v>
      </c>
    </row>
    <row r="43" spans="1:10">
      <c r="A43" s="53"/>
      <c r="B43" s="8">
        <v>85215</v>
      </c>
      <c r="C43" s="10"/>
      <c r="D43" s="12" t="s">
        <v>51</v>
      </c>
      <c r="E43" s="32">
        <f>E44</f>
        <v>2261</v>
      </c>
      <c r="F43" s="32">
        <f>F44</f>
        <v>2260.6799999999998</v>
      </c>
      <c r="G43" s="23">
        <f t="shared" si="7"/>
        <v>0.99985846970367087</v>
      </c>
      <c r="H43" s="32">
        <f>H45</f>
        <v>2261</v>
      </c>
      <c r="I43" s="32">
        <f>I45</f>
        <v>2045.22</v>
      </c>
      <c r="J43" s="48">
        <f>I43/H43</f>
        <v>0.90456435205661212</v>
      </c>
    </row>
    <row r="44" spans="1:10" ht="75" customHeight="1">
      <c r="A44" s="53"/>
      <c r="B44" s="10"/>
      <c r="C44" s="10">
        <v>2010</v>
      </c>
      <c r="D44" s="11" t="s">
        <v>14</v>
      </c>
      <c r="E44" s="33">
        <v>2261</v>
      </c>
      <c r="F44" s="33">
        <v>2260.6799999999998</v>
      </c>
      <c r="G44" s="23">
        <f t="shared" si="7"/>
        <v>0.99985846970367087</v>
      </c>
      <c r="H44" s="33" t="s">
        <v>15</v>
      </c>
      <c r="I44" s="33" t="s">
        <v>15</v>
      </c>
      <c r="J44" s="48"/>
    </row>
    <row r="45" spans="1:10" ht="28.2" customHeight="1">
      <c r="A45" s="53"/>
      <c r="B45" s="10"/>
      <c r="C45" s="10">
        <v>3110</v>
      </c>
      <c r="D45" s="11" t="s">
        <v>34</v>
      </c>
      <c r="E45" s="33"/>
      <c r="F45" s="33"/>
      <c r="G45" s="23"/>
      <c r="H45" s="33">
        <v>2261</v>
      </c>
      <c r="I45" s="33">
        <v>2045.22</v>
      </c>
      <c r="J45" s="49">
        <f t="shared" ref="J45:J48" si="8">I45/H45</f>
        <v>0.90456435205661212</v>
      </c>
    </row>
    <row r="46" spans="1:10" ht="21" customHeight="1">
      <c r="A46" s="53"/>
      <c r="B46" s="8">
        <v>85219</v>
      </c>
      <c r="C46" s="10"/>
      <c r="D46" s="12" t="s">
        <v>52</v>
      </c>
      <c r="E46" s="32">
        <f>E47</f>
        <v>2645</v>
      </c>
      <c r="F46" s="32">
        <f t="shared" ref="F46:J46" si="9">F47</f>
        <v>0</v>
      </c>
      <c r="G46" s="23">
        <f t="shared" si="7"/>
        <v>0</v>
      </c>
      <c r="H46" s="32">
        <f>H48</f>
        <v>2645</v>
      </c>
      <c r="I46" s="32">
        <f>I48</f>
        <v>0</v>
      </c>
      <c r="J46" s="49">
        <f t="shared" si="8"/>
        <v>0</v>
      </c>
    </row>
    <row r="47" spans="1:10" ht="33.6" customHeight="1">
      <c r="A47" s="53"/>
      <c r="B47" s="10"/>
      <c r="C47" s="10">
        <v>2010</v>
      </c>
      <c r="D47" s="11" t="s">
        <v>14</v>
      </c>
      <c r="E47" s="33">
        <v>2645</v>
      </c>
      <c r="F47" s="33">
        <v>0</v>
      </c>
      <c r="G47" s="23">
        <f t="shared" si="7"/>
        <v>0</v>
      </c>
      <c r="H47" s="33">
        <v>0</v>
      </c>
      <c r="I47" s="33">
        <v>0</v>
      </c>
      <c r="J47" s="49"/>
    </row>
    <row r="48" spans="1:10" ht="33.6" customHeight="1">
      <c r="A48" s="53"/>
      <c r="B48" s="10"/>
      <c r="C48" s="10">
        <v>3110</v>
      </c>
      <c r="D48" s="11" t="s">
        <v>34</v>
      </c>
      <c r="E48" s="33"/>
      <c r="F48" s="33"/>
      <c r="G48" s="23"/>
      <c r="H48" s="33">
        <v>2645</v>
      </c>
      <c r="I48" s="33">
        <v>0</v>
      </c>
      <c r="J48" s="49">
        <f t="shared" si="8"/>
        <v>0</v>
      </c>
    </row>
    <row r="49" spans="1:10">
      <c r="A49" s="71">
        <v>855</v>
      </c>
      <c r="B49" s="65"/>
      <c r="C49" s="65"/>
      <c r="D49" s="64" t="s">
        <v>44</v>
      </c>
      <c r="E49" s="70">
        <f>E50+E59+E78+E71+E68</f>
        <v>7012604</v>
      </c>
      <c r="F49" s="70">
        <f t="shared" ref="F49:I49" si="10">F50+F59+F78+F71+F68</f>
        <v>3071623.79</v>
      </c>
      <c r="G49" s="21">
        <f t="shared" si="7"/>
        <v>0.43801472177810125</v>
      </c>
      <c r="H49" s="70">
        <f t="shared" si="10"/>
        <v>7012604</v>
      </c>
      <c r="I49" s="70">
        <f t="shared" si="10"/>
        <v>3069501.0899999994</v>
      </c>
      <c r="J49" s="72">
        <f>I49/H49</f>
        <v>0.43771202395001907</v>
      </c>
    </row>
    <row r="50" spans="1:10">
      <c r="A50" s="73"/>
      <c r="B50" s="8">
        <v>85501</v>
      </c>
      <c r="C50" s="8"/>
      <c r="D50" s="39" t="s">
        <v>42</v>
      </c>
      <c r="E50" s="32">
        <f>E51</f>
        <v>5220000</v>
      </c>
      <c r="F50" s="32">
        <f t="shared" ref="F50:G50" si="11">F51</f>
        <v>2260800</v>
      </c>
      <c r="G50" s="41">
        <f t="shared" si="11"/>
        <v>0.43310344827586206</v>
      </c>
      <c r="H50" s="32">
        <f>SUM(H52:H58)</f>
        <v>5220000</v>
      </c>
      <c r="I50" s="32">
        <f t="shared" ref="I50" si="12">SUM(I52:I58)</f>
        <v>2260098.5499999993</v>
      </c>
      <c r="J50" s="57">
        <f>I50/H50</f>
        <v>0.43296907088122594</v>
      </c>
    </row>
    <row r="51" spans="1:10" ht="118.8">
      <c r="A51" s="73"/>
      <c r="B51" s="8"/>
      <c r="C51" s="10">
        <v>2060</v>
      </c>
      <c r="D51" s="40" t="s">
        <v>43</v>
      </c>
      <c r="E51" s="33">
        <v>5220000</v>
      </c>
      <c r="F51" s="33">
        <v>2260800</v>
      </c>
      <c r="G51" s="28">
        <f>F51/E51</f>
        <v>0.43310344827586206</v>
      </c>
      <c r="H51" s="32" t="s">
        <v>15</v>
      </c>
      <c r="I51" s="32" t="s">
        <v>15</v>
      </c>
      <c r="J51" s="58" t="s">
        <v>15</v>
      </c>
    </row>
    <row r="52" spans="1:10">
      <c r="A52" s="73"/>
      <c r="B52" s="8"/>
      <c r="C52" s="10">
        <v>3110</v>
      </c>
      <c r="D52" s="5" t="s">
        <v>34</v>
      </c>
      <c r="E52" s="33" t="s">
        <v>15</v>
      </c>
      <c r="F52" s="33" t="s">
        <v>15</v>
      </c>
      <c r="G52" s="28" t="s">
        <v>15</v>
      </c>
      <c r="H52" s="33">
        <v>5175836</v>
      </c>
      <c r="I52" s="33">
        <v>2238719.2999999998</v>
      </c>
      <c r="J52" s="58">
        <f>I52/H52</f>
        <v>0.43253288937284717</v>
      </c>
    </row>
    <row r="53" spans="1:10" ht="26.4">
      <c r="A53" s="73"/>
      <c r="B53" s="8"/>
      <c r="C53" s="10">
        <v>4010</v>
      </c>
      <c r="D53" s="42" t="s">
        <v>38</v>
      </c>
      <c r="E53" s="33" t="s">
        <v>15</v>
      </c>
      <c r="F53" s="33" t="s">
        <v>15</v>
      </c>
      <c r="G53" s="28" t="s">
        <v>15</v>
      </c>
      <c r="H53" s="33">
        <v>32100</v>
      </c>
      <c r="I53" s="33">
        <v>17258.52</v>
      </c>
      <c r="J53" s="58">
        <f t="shared" ref="J53:J58" si="13">I53/H53</f>
        <v>0.53764859813084109</v>
      </c>
    </row>
    <row r="54" spans="1:10">
      <c r="A54" s="73"/>
      <c r="B54" s="8"/>
      <c r="C54" s="10">
        <v>4110</v>
      </c>
      <c r="D54" s="11" t="s">
        <v>24</v>
      </c>
      <c r="E54" s="33" t="s">
        <v>15</v>
      </c>
      <c r="F54" s="33" t="s">
        <v>15</v>
      </c>
      <c r="G54" s="28" t="s">
        <v>15</v>
      </c>
      <c r="H54" s="33">
        <v>5756</v>
      </c>
      <c r="I54" s="33">
        <v>1862.34</v>
      </c>
      <c r="J54" s="58">
        <f t="shared" si="13"/>
        <v>0.32354760250173731</v>
      </c>
    </row>
    <row r="55" spans="1:10">
      <c r="A55" s="73"/>
      <c r="B55" s="8"/>
      <c r="C55" s="10">
        <v>4120</v>
      </c>
      <c r="D55" s="38" t="s">
        <v>25</v>
      </c>
      <c r="E55" s="32" t="s">
        <v>15</v>
      </c>
      <c r="F55" s="32" t="s">
        <v>15</v>
      </c>
      <c r="G55" s="21" t="s">
        <v>15</v>
      </c>
      <c r="H55" s="33">
        <v>786</v>
      </c>
      <c r="I55" s="33">
        <v>254.48</v>
      </c>
      <c r="J55" s="58">
        <f t="shared" si="13"/>
        <v>0.32376590330788801</v>
      </c>
    </row>
    <row r="56" spans="1:10">
      <c r="A56" s="73"/>
      <c r="B56" s="8"/>
      <c r="C56" s="10">
        <v>4210</v>
      </c>
      <c r="D56" s="38" t="s">
        <v>27</v>
      </c>
      <c r="E56" s="32"/>
      <c r="F56" s="32"/>
      <c r="G56" s="21"/>
      <c r="H56" s="33">
        <v>500</v>
      </c>
      <c r="I56" s="33">
        <v>0</v>
      </c>
      <c r="J56" s="58">
        <f t="shared" si="13"/>
        <v>0</v>
      </c>
    </row>
    <row r="57" spans="1:10">
      <c r="A57" s="73"/>
      <c r="B57" s="8"/>
      <c r="C57" s="10">
        <v>4300</v>
      </c>
      <c r="D57" s="40" t="s">
        <v>41</v>
      </c>
      <c r="E57" s="33" t="s">
        <v>15</v>
      </c>
      <c r="F57" s="33" t="s">
        <v>15</v>
      </c>
      <c r="G57" s="28" t="s">
        <v>15</v>
      </c>
      <c r="H57" s="33">
        <v>3084</v>
      </c>
      <c r="I57" s="33">
        <v>550.54999999999995</v>
      </c>
      <c r="J57" s="58">
        <f t="shared" si="13"/>
        <v>0.17851815823605705</v>
      </c>
    </row>
    <row r="58" spans="1:10">
      <c r="A58" s="73"/>
      <c r="B58" s="8"/>
      <c r="C58" s="10">
        <v>4440</v>
      </c>
      <c r="D58" s="40" t="s">
        <v>58</v>
      </c>
      <c r="E58" s="33" t="s">
        <v>15</v>
      </c>
      <c r="F58" s="33" t="s">
        <v>15</v>
      </c>
      <c r="G58" s="28" t="s">
        <v>15</v>
      </c>
      <c r="H58" s="33">
        <v>1938</v>
      </c>
      <c r="I58" s="33">
        <v>1453.36</v>
      </c>
      <c r="J58" s="58">
        <f t="shared" si="13"/>
        <v>0.74992776057791533</v>
      </c>
    </row>
    <row r="59" spans="1:10" ht="52.8">
      <c r="A59" s="73"/>
      <c r="B59" s="8">
        <v>85502</v>
      </c>
      <c r="C59" s="10"/>
      <c r="D59" s="12" t="s">
        <v>33</v>
      </c>
      <c r="E59" s="32">
        <f>E60</f>
        <v>1613000</v>
      </c>
      <c r="F59" s="32">
        <f>F60</f>
        <v>795700</v>
      </c>
      <c r="G59" s="21">
        <f>F59/E59</f>
        <v>0.49330440173589585</v>
      </c>
      <c r="H59" s="32">
        <f>SUM(H61:H67)</f>
        <v>1613000</v>
      </c>
      <c r="I59" s="32">
        <f>SUM(I61:I67)</f>
        <v>794382.92</v>
      </c>
      <c r="J59" s="59">
        <f>I59/H59</f>
        <v>0.49248786112833232</v>
      </c>
    </row>
    <row r="60" spans="1:10" ht="52.8">
      <c r="A60" s="73"/>
      <c r="B60" s="5"/>
      <c r="C60" s="10">
        <v>2010</v>
      </c>
      <c r="D60" s="11" t="s">
        <v>14</v>
      </c>
      <c r="E60" s="33">
        <v>1613000</v>
      </c>
      <c r="F60" s="33">
        <v>795700</v>
      </c>
      <c r="G60" s="23">
        <f>F60/E60</f>
        <v>0.49330440173589585</v>
      </c>
      <c r="H60" s="33" t="s">
        <v>15</v>
      </c>
      <c r="I60" s="33" t="s">
        <v>15</v>
      </c>
      <c r="J60" s="59"/>
    </row>
    <row r="61" spans="1:10">
      <c r="A61" s="73"/>
      <c r="B61" s="5"/>
      <c r="C61" s="7">
        <v>3110</v>
      </c>
      <c r="D61" s="5" t="s">
        <v>34</v>
      </c>
      <c r="E61" s="34" t="s">
        <v>15</v>
      </c>
      <c r="F61" s="34" t="s">
        <v>15</v>
      </c>
      <c r="G61" s="23"/>
      <c r="H61" s="34">
        <v>1566020</v>
      </c>
      <c r="I61" s="34">
        <v>773144.24</v>
      </c>
      <c r="J61" s="59">
        <f t="shared" ref="J60:J81" si="14">I61/H61</f>
        <v>0.49370010600120051</v>
      </c>
    </row>
    <row r="62" spans="1:10">
      <c r="A62" s="73"/>
      <c r="B62" s="5"/>
      <c r="C62" s="7">
        <v>4010</v>
      </c>
      <c r="D62" s="42" t="s">
        <v>38</v>
      </c>
      <c r="E62" s="34" t="s">
        <v>15</v>
      </c>
      <c r="F62" s="34" t="s">
        <v>15</v>
      </c>
      <c r="G62" s="23"/>
      <c r="H62" s="34">
        <v>24900</v>
      </c>
      <c r="I62" s="34">
        <v>15671.63</v>
      </c>
      <c r="J62" s="59">
        <f t="shared" si="14"/>
        <v>0.62938273092369479</v>
      </c>
    </row>
    <row r="63" spans="1:10">
      <c r="A63" s="73"/>
      <c r="B63" s="5"/>
      <c r="C63" s="7">
        <v>4110</v>
      </c>
      <c r="D63" s="11" t="s">
        <v>24</v>
      </c>
      <c r="E63" s="34" t="s">
        <v>15</v>
      </c>
      <c r="F63" s="34" t="s">
        <v>15</v>
      </c>
      <c r="G63" s="23"/>
      <c r="H63" s="34">
        <v>4465</v>
      </c>
      <c r="I63" s="34">
        <v>1425.43</v>
      </c>
      <c r="J63" s="59">
        <f t="shared" si="14"/>
        <v>0.3192452407614782</v>
      </c>
    </row>
    <row r="64" spans="1:10">
      <c r="A64" s="73"/>
      <c r="B64" s="5"/>
      <c r="C64" s="7">
        <v>4120</v>
      </c>
      <c r="D64" s="38" t="s">
        <v>25</v>
      </c>
      <c r="E64" s="32" t="s">
        <v>15</v>
      </c>
      <c r="F64" s="32" t="s">
        <v>15</v>
      </c>
      <c r="G64" s="23"/>
      <c r="H64" s="34">
        <v>610</v>
      </c>
      <c r="I64" s="34">
        <v>194.77</v>
      </c>
      <c r="J64" s="59">
        <f t="shared" si="14"/>
        <v>0.31929508196721312</v>
      </c>
    </row>
    <row r="65" spans="1:10">
      <c r="A65" s="73"/>
      <c r="B65" s="5"/>
      <c r="C65" s="7">
        <v>4210</v>
      </c>
      <c r="D65" s="11" t="s">
        <v>27</v>
      </c>
      <c r="E65" s="32" t="s">
        <v>15</v>
      </c>
      <c r="F65" s="32" t="s">
        <v>15</v>
      </c>
      <c r="G65" s="23"/>
      <c r="H65" s="34">
        <v>500</v>
      </c>
      <c r="I65" s="34">
        <v>0</v>
      </c>
      <c r="J65" s="59">
        <f t="shared" si="14"/>
        <v>0</v>
      </c>
    </row>
    <row r="66" spans="1:10">
      <c r="A66" s="73"/>
      <c r="B66" s="5"/>
      <c r="C66" s="7">
        <v>4300</v>
      </c>
      <c r="D66" s="40" t="s">
        <v>41</v>
      </c>
      <c r="E66" s="32" t="s">
        <v>15</v>
      </c>
      <c r="F66" s="32" t="s">
        <v>15</v>
      </c>
      <c r="G66" s="23"/>
      <c r="H66" s="34">
        <v>15342</v>
      </c>
      <c r="I66" s="34">
        <v>3074.82</v>
      </c>
      <c r="J66" s="59">
        <f t="shared" si="14"/>
        <v>0.2004184591317951</v>
      </c>
    </row>
    <row r="67" spans="1:10">
      <c r="A67" s="73"/>
      <c r="B67" s="5"/>
      <c r="C67" s="7">
        <v>4440</v>
      </c>
      <c r="D67" s="11" t="s">
        <v>59</v>
      </c>
      <c r="E67" s="32" t="s">
        <v>15</v>
      </c>
      <c r="F67" s="32" t="s">
        <v>15</v>
      </c>
      <c r="G67" s="23"/>
      <c r="H67" s="34">
        <v>1163</v>
      </c>
      <c r="I67" s="34">
        <v>872.03</v>
      </c>
      <c r="J67" s="59">
        <f t="shared" si="14"/>
        <v>0.74981083404987103</v>
      </c>
    </row>
    <row r="68" spans="1:10">
      <c r="A68" s="73"/>
      <c r="B68" s="95">
        <v>85503</v>
      </c>
      <c r="C68" s="7"/>
      <c r="D68" s="12" t="s">
        <v>53</v>
      </c>
      <c r="E68" s="32">
        <f>E69</f>
        <v>104</v>
      </c>
      <c r="F68" s="32">
        <f t="shared" ref="F68:I68" si="15">F69</f>
        <v>103.8</v>
      </c>
      <c r="G68" s="23">
        <f t="shared" ref="G68:G71" si="16">F68/E68</f>
        <v>0.99807692307692308</v>
      </c>
      <c r="H68" s="32">
        <f>H70</f>
        <v>104</v>
      </c>
      <c r="I68" s="32">
        <f>I70</f>
        <v>0</v>
      </c>
      <c r="J68" s="59">
        <f t="shared" si="14"/>
        <v>0</v>
      </c>
    </row>
    <row r="69" spans="1:10" ht="55.8" customHeight="1">
      <c r="A69" s="73"/>
      <c r="B69" s="95"/>
      <c r="C69" s="7">
        <v>2010</v>
      </c>
      <c r="D69" s="11" t="s">
        <v>14</v>
      </c>
      <c r="E69" s="33">
        <v>104</v>
      </c>
      <c r="F69" s="33">
        <v>103.8</v>
      </c>
      <c r="G69" s="23">
        <f t="shared" si="16"/>
        <v>0.99807692307692308</v>
      </c>
      <c r="H69" s="34"/>
      <c r="I69" s="34"/>
      <c r="J69" s="59"/>
    </row>
    <row r="70" spans="1:10" ht="15.6" customHeight="1">
      <c r="A70" s="73"/>
      <c r="B70" s="95"/>
      <c r="C70" s="7">
        <v>4210</v>
      </c>
      <c r="D70" s="11" t="s">
        <v>27</v>
      </c>
      <c r="E70" s="32"/>
      <c r="F70" s="32"/>
      <c r="G70" s="23"/>
      <c r="H70" s="34">
        <v>104</v>
      </c>
      <c r="I70" s="34">
        <v>0</v>
      </c>
      <c r="J70" s="59">
        <f t="shared" si="14"/>
        <v>0</v>
      </c>
    </row>
    <row r="71" spans="1:10">
      <c r="A71" s="73"/>
      <c r="B71" s="77">
        <v>85504</v>
      </c>
      <c r="C71" s="77"/>
      <c r="D71" s="12" t="s">
        <v>54</v>
      </c>
      <c r="E71" s="78">
        <f>E72</f>
        <v>155000</v>
      </c>
      <c r="F71" s="78">
        <f t="shared" ref="F71:I71" si="17">F72</f>
        <v>915.99</v>
      </c>
      <c r="G71" s="23">
        <f t="shared" si="16"/>
        <v>5.9096129032258065E-3</v>
      </c>
      <c r="H71" s="78">
        <f>SUM(H73:H77)</f>
        <v>155000</v>
      </c>
      <c r="I71" s="78">
        <f>SUM(I73:I77)</f>
        <v>915.99</v>
      </c>
      <c r="J71" s="59">
        <f t="shared" si="14"/>
        <v>5.9096129032258065E-3</v>
      </c>
    </row>
    <row r="72" spans="1:10" ht="52.8">
      <c r="A72" s="73"/>
      <c r="B72" s="5"/>
      <c r="C72" s="7">
        <v>2010</v>
      </c>
      <c r="D72" s="11" t="s">
        <v>14</v>
      </c>
      <c r="E72" s="33">
        <v>155000</v>
      </c>
      <c r="F72" s="33">
        <v>915.99</v>
      </c>
      <c r="G72" s="21">
        <f>F72/E72</f>
        <v>5.9096129032258065E-3</v>
      </c>
      <c r="H72" s="32" t="s">
        <v>15</v>
      </c>
      <c r="I72" s="32" t="s">
        <v>15</v>
      </c>
      <c r="J72" s="59"/>
    </row>
    <row r="73" spans="1:10">
      <c r="A73" s="73"/>
      <c r="B73" s="5"/>
      <c r="C73" s="7">
        <v>3110</v>
      </c>
      <c r="D73" s="5" t="s">
        <v>34</v>
      </c>
      <c r="E73" s="32" t="s">
        <v>15</v>
      </c>
      <c r="F73" s="32" t="s">
        <v>15</v>
      </c>
      <c r="G73" s="21" t="s">
        <v>15</v>
      </c>
      <c r="H73" s="34">
        <v>149970</v>
      </c>
      <c r="I73" s="34">
        <v>900</v>
      </c>
      <c r="J73" s="59">
        <f t="shared" si="14"/>
        <v>6.0012002400480092E-3</v>
      </c>
    </row>
    <row r="74" spans="1:10">
      <c r="A74" s="73"/>
      <c r="B74" s="5"/>
      <c r="C74" s="7">
        <v>4010</v>
      </c>
      <c r="D74" s="42" t="s">
        <v>38</v>
      </c>
      <c r="E74" s="32" t="s">
        <v>15</v>
      </c>
      <c r="F74" s="32" t="s">
        <v>15</v>
      </c>
      <c r="G74" s="21" t="s">
        <v>15</v>
      </c>
      <c r="H74" s="34">
        <v>3343</v>
      </c>
      <c r="I74" s="34">
        <v>13.28</v>
      </c>
      <c r="J74" s="59">
        <f t="shared" si="14"/>
        <v>3.9724798085551899E-3</v>
      </c>
    </row>
    <row r="75" spans="1:10">
      <c r="A75" s="73"/>
      <c r="B75" s="5"/>
      <c r="C75" s="7">
        <v>4110</v>
      </c>
      <c r="D75" s="11" t="s">
        <v>24</v>
      </c>
      <c r="E75" s="32" t="s">
        <v>15</v>
      </c>
      <c r="F75" s="32" t="s">
        <v>15</v>
      </c>
      <c r="G75" s="21" t="s">
        <v>15</v>
      </c>
      <c r="H75" s="34">
        <v>599</v>
      </c>
      <c r="I75" s="34">
        <v>2.38</v>
      </c>
      <c r="J75" s="59">
        <f t="shared" si="14"/>
        <v>3.9732888146911515E-3</v>
      </c>
    </row>
    <row r="76" spans="1:10">
      <c r="A76" s="73"/>
      <c r="B76" s="5"/>
      <c r="C76" s="7">
        <v>4120</v>
      </c>
      <c r="D76" s="38" t="s">
        <v>25</v>
      </c>
      <c r="E76" s="32" t="s">
        <v>15</v>
      </c>
      <c r="F76" s="32" t="s">
        <v>15</v>
      </c>
      <c r="G76" s="21" t="s">
        <v>15</v>
      </c>
      <c r="H76" s="34">
        <v>82</v>
      </c>
      <c r="I76" s="34">
        <v>0.33</v>
      </c>
      <c r="J76" s="59">
        <f t="shared" si="14"/>
        <v>4.0243902439024391E-3</v>
      </c>
    </row>
    <row r="77" spans="1:10">
      <c r="A77" s="73"/>
      <c r="B77" s="5"/>
      <c r="C77" s="7">
        <v>4210</v>
      </c>
      <c r="D77" s="11" t="s">
        <v>27</v>
      </c>
      <c r="E77" s="32" t="s">
        <v>15</v>
      </c>
      <c r="F77" s="32" t="s">
        <v>15</v>
      </c>
      <c r="G77" s="21" t="s">
        <v>15</v>
      </c>
      <c r="H77" s="34">
        <v>1006</v>
      </c>
      <c r="I77" s="34">
        <v>0</v>
      </c>
      <c r="J77" s="59">
        <f t="shared" si="14"/>
        <v>0</v>
      </c>
    </row>
    <row r="78" spans="1:10" ht="24.6" customHeight="1">
      <c r="A78" s="73"/>
      <c r="B78" s="67">
        <v>85513</v>
      </c>
      <c r="C78" s="66"/>
      <c r="D78" s="103" t="s">
        <v>55</v>
      </c>
      <c r="E78" s="68">
        <f>E79</f>
        <v>24500</v>
      </c>
      <c r="F78" s="68">
        <f>F79</f>
        <v>14104</v>
      </c>
      <c r="G78" s="69">
        <f>F78/E78</f>
        <v>0.5756734693877551</v>
      </c>
      <c r="H78" s="76">
        <f>H80</f>
        <v>24500</v>
      </c>
      <c r="I78" s="76">
        <f>I80</f>
        <v>14103.63</v>
      </c>
      <c r="J78" s="59">
        <f t="shared" si="14"/>
        <v>0.57565836734693876</v>
      </c>
    </row>
    <row r="79" spans="1:10" s="102" customFormat="1" ht="52.8">
      <c r="A79" s="96"/>
      <c r="B79" s="97"/>
      <c r="C79" s="98">
        <v>2010</v>
      </c>
      <c r="D79" s="11" t="s">
        <v>14</v>
      </c>
      <c r="E79" s="99">
        <v>24500</v>
      </c>
      <c r="F79" s="99">
        <v>14104</v>
      </c>
      <c r="G79" s="100">
        <f>F79/E79</f>
        <v>0.5756734693877551</v>
      </c>
      <c r="H79" s="101" t="s">
        <v>15</v>
      </c>
      <c r="I79" s="101" t="s">
        <v>15</v>
      </c>
      <c r="J79" s="59"/>
    </row>
    <row r="80" spans="1:10">
      <c r="A80" s="74"/>
      <c r="B80" s="75"/>
      <c r="C80" s="7">
        <v>4130</v>
      </c>
      <c r="D80" s="5" t="s">
        <v>47</v>
      </c>
      <c r="E80" s="34" t="s">
        <v>15</v>
      </c>
      <c r="F80" s="34" t="s">
        <v>15</v>
      </c>
      <c r="G80" s="100"/>
      <c r="H80" s="34">
        <v>24500</v>
      </c>
      <c r="I80" s="34">
        <v>14103.63</v>
      </c>
      <c r="J80" s="59">
        <f t="shared" si="14"/>
        <v>0.57565836734693876</v>
      </c>
    </row>
    <row r="81" spans="1:10" ht="20.25" customHeight="1" thickBot="1">
      <c r="A81" s="60"/>
      <c r="B81" s="61"/>
      <c r="C81" s="61"/>
      <c r="D81" s="62" t="s">
        <v>35</v>
      </c>
      <c r="E81" s="63">
        <f>E7+E14+E20+E34+E38+E42+E49</f>
        <v>7164574.0499999998</v>
      </c>
      <c r="F81" s="63">
        <f t="shared" ref="F81:I81" si="18">F7+F14+F20+F34+F38+F42+F49</f>
        <v>3175528.52</v>
      </c>
      <c r="G81" s="104">
        <f t="shared" ref="G80:G81" si="19">F81/E81</f>
        <v>0.4432264218135899</v>
      </c>
      <c r="H81" s="63">
        <f t="shared" si="18"/>
        <v>7164574.0499999998</v>
      </c>
      <c r="I81" s="63">
        <f t="shared" si="18"/>
        <v>3111188.0199999996</v>
      </c>
      <c r="J81" s="59">
        <f t="shared" si="14"/>
        <v>0.43424605542321104</v>
      </c>
    </row>
  </sheetData>
  <mergeCells count="11">
    <mergeCell ref="A5:A6"/>
    <mergeCell ref="E5:G5"/>
    <mergeCell ref="H5:J5"/>
    <mergeCell ref="D5:D6"/>
    <mergeCell ref="C5:C6"/>
    <mergeCell ref="H1:J1"/>
    <mergeCell ref="B5:B6"/>
    <mergeCell ref="I2:J2"/>
    <mergeCell ref="I3:J3"/>
    <mergeCell ref="D3:H3"/>
    <mergeCell ref="D4:H4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2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2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Twoja nazwa firmy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Twoja nazwa użytkownika</dc:creator>
  <cp:lastModifiedBy>user</cp:lastModifiedBy>
  <cp:lastPrinted>2020-09-26T10:13:05Z</cp:lastPrinted>
  <dcterms:created xsi:type="dcterms:W3CDTF">2012-07-19T11:48:26Z</dcterms:created>
  <dcterms:modified xsi:type="dcterms:W3CDTF">2020-09-26T10:14:49Z</dcterms:modified>
</cp:coreProperties>
</file>