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P:\Opisówka 2019\"/>
    </mc:Choice>
  </mc:AlternateContent>
  <xr:revisionPtr revIDLastSave="0" documentId="13_ncr:1_{BD93C6F6-6C6F-4DD2-ADAA-CD266753A45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1" i="1" l="1"/>
  <c r="E11" i="1"/>
  <c r="G14" i="1"/>
  <c r="G13" i="1"/>
  <c r="I11" i="1" l="1"/>
  <c r="I10" i="1" s="1"/>
  <c r="H11" i="1"/>
  <c r="H10" i="1" s="1"/>
  <c r="J10" i="1" l="1"/>
  <c r="J11" i="1"/>
  <c r="J19" i="1"/>
  <c r="J20" i="1"/>
  <c r="J17" i="1" l="1"/>
  <c r="J18" i="1"/>
  <c r="J21" i="1"/>
  <c r="G12" i="1"/>
  <c r="F10" i="1"/>
  <c r="E10" i="1"/>
  <c r="G10" i="1" l="1"/>
  <c r="G11" i="1"/>
  <c r="J15" i="1"/>
  <c r="J16" i="1"/>
</calcChain>
</file>

<file path=xl/sharedStrings.xml><?xml version="1.0" encoding="utf-8"?>
<sst xmlns="http://schemas.openxmlformats.org/spreadsheetml/2006/main" count="55" uniqueCount="30">
  <si>
    <t>Dział</t>
  </si>
  <si>
    <t>Rozdział</t>
  </si>
  <si>
    <t>§</t>
  </si>
  <si>
    <t>Nazwa</t>
  </si>
  <si>
    <t>DOCHODY</t>
  </si>
  <si>
    <t>WYDATKI</t>
  </si>
  <si>
    <t>Plan</t>
  </si>
  <si>
    <t>Wykonanie</t>
  </si>
  <si>
    <t>Procent wykonania</t>
  </si>
  <si>
    <t>-</t>
  </si>
  <si>
    <t>Składki na ubezpieczenia społeczne</t>
  </si>
  <si>
    <t xml:space="preserve"> -</t>
  </si>
  <si>
    <t>Zakup usług pozostałych</t>
  </si>
  <si>
    <t>Składki na Fundusz Pracy</t>
  </si>
  <si>
    <t>Zakup materiałów i wyposażenia</t>
  </si>
  <si>
    <t>900</t>
  </si>
  <si>
    <t>90002</t>
  </si>
  <si>
    <t>Gospodarka komunalna i ochrona środowiska</t>
  </si>
  <si>
    <t>Gospodarka odpadami</t>
  </si>
  <si>
    <t>0490</t>
  </si>
  <si>
    <t>Wpływy z innych lokalnych opłat pobieranych przez jednostki samorządu terytorialnego na podstawie odrębnych ustaw</t>
  </si>
  <si>
    <t>Wynagrodzenia osobowe pracowników</t>
  </si>
  <si>
    <t>Dodatkowe wynagrodzenie roczne</t>
  </si>
  <si>
    <t>Opłaty z tytułu zakupu usług telekomunikacyjnych</t>
  </si>
  <si>
    <t>Dochody z tytułu opłat za odbiór i gospodarowanie odpadami oraz wydatki nimi sfinansowane za rok 2019</t>
  </si>
  <si>
    <t>0640</t>
  </si>
  <si>
    <t>0910</t>
  </si>
  <si>
    <t>Wpływy z tytułu kosztów egz.opłaty komorniczej i kosztów upomnień</t>
  </si>
  <si>
    <t>Wpwy z odsetek od nieterm.wpłat</t>
  </si>
  <si>
    <t xml:space="preserve">Załącznik nr 10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</si>
</sst>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_ ;\-#,##0.00\ "/>
  </numFmts>
  <fonts count="9">
    <font>
      <sz val="11"/>
      <color theme="1"/>
      <name val="Czcionka tekstu podstawowego"/>
      <family val="2"/>
      <charset val="238"/>
    </font>
    <font>
      <sz val="10"/>
      <name val="MS Sans Serif"/>
      <family val="2"/>
      <charset val="238"/>
    </font>
    <font>
      <b/>
      <sz val="10"/>
      <name val="Times New Roman CE"/>
      <charset val="238"/>
    </font>
    <font>
      <b/>
      <sz val="9"/>
      <name val="Arial CE"/>
      <charset val="238"/>
    </font>
    <font>
      <b/>
      <sz val="10"/>
      <name val="Times New Roman CE"/>
      <family val="1"/>
      <charset val="238"/>
    </font>
    <font>
      <sz val="10"/>
      <name val="Times New Roman CE"/>
      <charset val="238"/>
    </font>
    <font>
      <sz val="10"/>
      <name val="Times New Roman CE"/>
      <family val="1"/>
      <charset val="238"/>
    </font>
    <font>
      <sz val="10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9">
    <xf numFmtId="0" fontId="0" fillId="0" borderId="0" xfId="0"/>
    <xf numFmtId="164" fontId="2" fillId="1" borderId="9" xfId="1" applyNumberFormat="1" applyFont="1" applyFill="1" applyBorder="1" applyAlignment="1">
      <alignment horizontal="center" vertical="center"/>
    </xf>
    <xf numFmtId="0" fontId="2" fillId="1" borderId="9" xfId="1" applyFont="1" applyFill="1" applyBorder="1" applyAlignment="1">
      <alignment horizontal="center" vertical="center"/>
    </xf>
    <xf numFmtId="0" fontId="2" fillId="1" borderId="9" xfId="1" applyFont="1" applyFill="1" applyBorder="1" applyAlignment="1">
      <alignment horizontal="center" vertical="center" wrapText="1"/>
    </xf>
    <xf numFmtId="0" fontId="2" fillId="1" borderId="10" xfId="1" applyFont="1" applyFill="1" applyBorder="1" applyAlignment="1">
      <alignment horizontal="center" vertical="center" wrapText="1"/>
    </xf>
    <xf numFmtId="3" fontId="2" fillId="1" borderId="9" xfId="1" applyNumberFormat="1" applyFont="1" applyFill="1" applyBorder="1" applyAlignment="1">
      <alignment horizontal="center" vertical="top"/>
    </xf>
    <xf numFmtId="165" fontId="2" fillId="1" borderId="9" xfId="1" applyNumberFormat="1" applyFont="1" applyFill="1" applyBorder="1" applyAlignment="1">
      <alignment horizontal="right" vertical="center"/>
    </xf>
    <xf numFmtId="10" fontId="2" fillId="1" borderId="9" xfId="1" applyNumberFormat="1" applyFont="1" applyFill="1" applyBorder="1" applyAlignment="1">
      <alignment horizontal="right" vertical="center" wrapText="1"/>
    </xf>
    <xf numFmtId="3" fontId="2" fillId="2" borderId="9" xfId="1" applyNumberFormat="1" applyFont="1" applyFill="1" applyBorder="1" applyAlignment="1">
      <alignment horizontal="center" vertical="top"/>
    </xf>
    <xf numFmtId="3" fontId="4" fillId="0" borderId="9" xfId="2" applyNumberFormat="1" applyFont="1" applyBorder="1" applyAlignment="1">
      <alignment horizontal="left" vertical="center" wrapText="1"/>
    </xf>
    <xf numFmtId="165" fontId="2" fillId="2" borderId="9" xfId="1" applyNumberFormat="1" applyFont="1" applyFill="1" applyBorder="1" applyAlignment="1">
      <alignment horizontal="right" vertical="center"/>
    </xf>
    <xf numFmtId="10" fontId="2" fillId="2" borderId="9" xfId="1" applyNumberFormat="1" applyFont="1" applyFill="1" applyBorder="1" applyAlignment="1">
      <alignment horizontal="right" vertical="center" wrapText="1"/>
    </xf>
    <xf numFmtId="10" fontId="2" fillId="0" borderId="10" xfId="1" applyNumberFormat="1" applyFont="1" applyBorder="1" applyAlignment="1">
      <alignment horizontal="right" vertical="center" wrapText="1"/>
    </xf>
    <xf numFmtId="49" fontId="5" fillId="2" borderId="9" xfId="1" applyNumberFormat="1" applyFont="1" applyFill="1" applyBorder="1" applyAlignment="1">
      <alignment horizontal="center" vertical="top"/>
    </xf>
    <xf numFmtId="0" fontId="5" fillId="0" borderId="9" xfId="1" applyFont="1" applyBorder="1" applyAlignment="1">
      <alignment horizontal="left" vertical="center" wrapText="1"/>
    </xf>
    <xf numFmtId="165" fontId="5" fillId="2" borderId="9" xfId="1" applyNumberFormat="1" applyFont="1" applyFill="1" applyBorder="1" applyAlignment="1">
      <alignment horizontal="right" vertical="center"/>
    </xf>
    <xf numFmtId="10" fontId="5" fillId="0" borderId="9" xfId="1" applyNumberFormat="1" applyFont="1" applyBorder="1" applyAlignment="1">
      <alignment horizontal="right" vertical="center" wrapText="1"/>
    </xf>
    <xf numFmtId="10" fontId="5" fillId="0" borderId="10" xfId="1" applyNumberFormat="1" applyFont="1" applyBorder="1" applyAlignment="1">
      <alignment horizontal="right" vertical="center" wrapText="1"/>
    </xf>
    <xf numFmtId="3" fontId="2" fillId="1" borderId="9" xfId="1" applyNumberFormat="1" applyFont="1" applyFill="1" applyBorder="1" applyAlignment="1">
      <alignment horizontal="left" vertical="top" wrapText="1"/>
    </xf>
    <xf numFmtId="10" fontId="5" fillId="0" borderId="13" xfId="1" applyNumberFormat="1" applyFont="1" applyBorder="1" applyAlignment="1">
      <alignment horizontal="right" vertical="center" wrapText="1"/>
    </xf>
    <xf numFmtId="10" fontId="5" fillId="0" borderId="14" xfId="1" applyNumberFormat="1" applyFont="1" applyBorder="1" applyAlignment="1">
      <alignment horizontal="right" vertical="center" wrapText="1"/>
    </xf>
    <xf numFmtId="1" fontId="6" fillId="0" borderId="9" xfId="2" applyNumberFormat="1" applyFont="1" applyBorder="1" applyAlignment="1">
      <alignment horizontal="center" vertical="center"/>
    </xf>
    <xf numFmtId="3" fontId="6" fillId="0" borderId="9" xfId="2" applyNumberFormat="1" applyFont="1" applyBorder="1" applyAlignment="1">
      <alignment horizontal="left" vertical="center" wrapText="1"/>
    </xf>
    <xf numFmtId="4" fontId="5" fillId="0" borderId="9" xfId="2" applyNumberFormat="1" applyFont="1" applyBorder="1" applyAlignment="1">
      <alignment vertical="center"/>
    </xf>
    <xf numFmtId="4" fontId="5" fillId="0" borderId="9" xfId="2" applyNumberFormat="1" applyFont="1" applyBorder="1"/>
    <xf numFmtId="4" fontId="6" fillId="0" borderId="9" xfId="2" applyNumberFormat="1" applyFont="1" applyBorder="1"/>
    <xf numFmtId="49" fontId="2" fillId="1" borderId="17" xfId="1" applyNumberFormat="1" applyFont="1" applyFill="1" applyBorder="1" applyAlignment="1">
      <alignment horizontal="center" vertical="top"/>
    </xf>
    <xf numFmtId="0" fontId="2" fillId="2" borderId="17" xfId="1" applyFont="1" applyFill="1" applyBorder="1" applyAlignment="1">
      <alignment horizontal="center" vertical="top"/>
    </xf>
    <xf numFmtId="49" fontId="2" fillId="0" borderId="17" xfId="1" applyNumberFormat="1" applyFont="1" applyBorder="1" applyAlignment="1">
      <alignment horizontal="center" vertical="top"/>
    </xf>
    <xf numFmtId="0" fontId="5" fillId="2" borderId="17" xfId="1" applyFont="1" applyFill="1" applyBorder="1" applyAlignment="1">
      <alignment horizontal="center" vertical="top"/>
    </xf>
    <xf numFmtId="0" fontId="2" fillId="1" borderId="11" xfId="1" applyFont="1" applyFill="1" applyBorder="1" applyAlignment="1">
      <alignment horizontal="center" vertical="top"/>
    </xf>
    <xf numFmtId="49" fontId="2" fillId="2" borderId="11" xfId="1" applyNumberFormat="1" applyFont="1" applyFill="1" applyBorder="1" applyAlignment="1">
      <alignment horizontal="center" vertical="top"/>
    </xf>
    <xf numFmtId="0" fontId="2" fillId="0" borderId="11" xfId="1" applyFont="1" applyBorder="1" applyAlignment="1">
      <alignment horizontal="center" vertical="top"/>
    </xf>
    <xf numFmtId="49" fontId="5" fillId="2" borderId="12" xfId="1" applyNumberFormat="1" applyFont="1" applyFill="1" applyBorder="1" applyAlignment="1">
      <alignment horizontal="center" vertical="top"/>
    </xf>
    <xf numFmtId="1" fontId="6" fillId="0" borderId="13" xfId="2" applyNumberFormat="1" applyFont="1" applyBorder="1" applyAlignment="1">
      <alignment horizontal="center" vertical="center"/>
    </xf>
    <xf numFmtId="0" fontId="7" fillId="0" borderId="13" xfId="0" applyFont="1" applyBorder="1" applyAlignment="1">
      <alignment horizontal="left" vertical="center" wrapText="1"/>
    </xf>
    <xf numFmtId="4" fontId="6" fillId="0" borderId="13" xfId="2" applyNumberFormat="1" applyFont="1" applyBorder="1" applyAlignment="1">
      <alignment vertical="center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center" wrapText="1"/>
    </xf>
    <xf numFmtId="0" fontId="2" fillId="1" borderId="15" xfId="1" applyFont="1" applyFill="1" applyBorder="1" applyAlignment="1">
      <alignment horizontal="center" vertical="center"/>
    </xf>
    <xf numFmtId="0" fontId="2" fillId="1" borderId="16" xfId="1" applyFont="1" applyFill="1" applyBorder="1" applyAlignment="1">
      <alignment horizontal="center" vertical="center"/>
    </xf>
    <xf numFmtId="0" fontId="2" fillId="1" borderId="1" xfId="1" applyFont="1" applyFill="1" applyBorder="1" applyAlignment="1">
      <alignment horizontal="center" vertical="center"/>
    </xf>
    <xf numFmtId="0" fontId="2" fillId="1" borderId="7" xfId="1" applyFont="1" applyFill="1" applyBorder="1" applyAlignment="1">
      <alignment horizontal="center" vertical="center"/>
    </xf>
    <xf numFmtId="3" fontId="2" fillId="1" borderId="2" xfId="1" applyNumberFormat="1" applyFont="1" applyFill="1" applyBorder="1" applyAlignment="1">
      <alignment horizontal="center" vertical="center"/>
    </xf>
    <xf numFmtId="3" fontId="2" fillId="1" borderId="8" xfId="1" applyNumberFormat="1" applyFont="1" applyFill="1" applyBorder="1" applyAlignment="1">
      <alignment horizontal="center" vertical="center"/>
    </xf>
    <xf numFmtId="0" fontId="3" fillId="1" borderId="3" xfId="1" applyFont="1" applyFill="1" applyBorder="1" applyAlignment="1">
      <alignment horizontal="center"/>
    </xf>
    <xf numFmtId="0" fontId="3" fillId="1" borderId="4" xfId="1" applyFont="1" applyFill="1" applyBorder="1" applyAlignment="1">
      <alignment horizontal="center"/>
    </xf>
    <xf numFmtId="0" fontId="3" fillId="1" borderId="5" xfId="1" applyFont="1" applyFill="1" applyBorder="1" applyAlignment="1">
      <alignment horizontal="center"/>
    </xf>
    <xf numFmtId="0" fontId="3" fillId="1" borderId="6" xfId="1" applyFont="1" applyFill="1" applyBorder="1" applyAlignment="1">
      <alignment horizontal="center"/>
    </xf>
  </cellXfs>
  <cellStyles count="3">
    <cellStyle name="Excel Built-in Normal" xfId="2" xr:uid="{00000000-0005-0000-0000-000000000000}"/>
    <cellStyle name="Normalny" xfId="0" builtinId="0"/>
    <cellStyle name="Normalny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21"/>
  <sheetViews>
    <sheetView tabSelected="1" zoomScaleNormal="100" workbookViewId="0">
      <selection activeCell="M10" sqref="M10"/>
    </sheetView>
  </sheetViews>
  <sheetFormatPr defaultRowHeight="14.25"/>
  <cols>
    <col min="1" max="1" width="4.625" customWidth="1"/>
    <col min="2" max="2" width="6.875" customWidth="1"/>
    <col min="3" max="3" width="6" customWidth="1"/>
    <col min="4" max="4" width="25.75" customWidth="1"/>
    <col min="8" max="8" width="10.25" bestFit="1" customWidth="1"/>
    <col min="9" max="9" width="11.75" bestFit="1" customWidth="1"/>
  </cols>
  <sheetData>
    <row r="2" spans="1:10" ht="15" customHeight="1">
      <c r="F2" s="37" t="s">
        <v>29</v>
      </c>
      <c r="G2" s="37"/>
      <c r="H2" s="37"/>
      <c r="I2" s="37"/>
      <c r="J2" s="37"/>
    </row>
    <row r="5" spans="1:10" ht="15.75">
      <c r="A5" s="38" t="s">
        <v>24</v>
      </c>
      <c r="B5" s="38"/>
      <c r="C5" s="38"/>
      <c r="D5" s="38"/>
      <c r="E5" s="38"/>
      <c r="F5" s="38"/>
      <c r="G5" s="38"/>
      <c r="H5" s="38"/>
      <c r="I5" s="38"/>
      <c r="J5" s="38"/>
    </row>
    <row r="7" spans="1:10" ht="15" thickBot="1"/>
    <row r="8" spans="1:10">
      <c r="A8" s="39" t="s">
        <v>0</v>
      </c>
      <c r="B8" s="41" t="s">
        <v>1</v>
      </c>
      <c r="C8" s="43" t="s">
        <v>2</v>
      </c>
      <c r="D8" s="43" t="s">
        <v>3</v>
      </c>
      <c r="E8" s="45" t="s">
        <v>4</v>
      </c>
      <c r="F8" s="46"/>
      <c r="G8" s="47"/>
      <c r="H8" s="45" t="s">
        <v>5</v>
      </c>
      <c r="I8" s="46"/>
      <c r="J8" s="48"/>
    </row>
    <row r="9" spans="1:10" ht="25.5">
      <c r="A9" s="40"/>
      <c r="B9" s="42"/>
      <c r="C9" s="44"/>
      <c r="D9" s="44"/>
      <c r="E9" s="1" t="s">
        <v>6</v>
      </c>
      <c r="F9" s="2" t="s">
        <v>7</v>
      </c>
      <c r="G9" s="3" t="s">
        <v>8</v>
      </c>
      <c r="H9" s="1" t="s">
        <v>6</v>
      </c>
      <c r="I9" s="2" t="s">
        <v>7</v>
      </c>
      <c r="J9" s="4" t="s">
        <v>8</v>
      </c>
    </row>
    <row r="10" spans="1:10" ht="25.5">
      <c r="A10" s="26" t="s">
        <v>15</v>
      </c>
      <c r="B10" s="30"/>
      <c r="C10" s="5"/>
      <c r="D10" s="18" t="s">
        <v>17</v>
      </c>
      <c r="E10" s="6">
        <f>E11</f>
        <v>892000</v>
      </c>
      <c r="F10" s="6">
        <f>F11</f>
        <v>885779.66999999993</v>
      </c>
      <c r="G10" s="7">
        <f>F10/E10</f>
        <v>0.99302653587443934</v>
      </c>
      <c r="H10" s="6">
        <f>H11</f>
        <v>1196712</v>
      </c>
      <c r="I10" s="6">
        <f>I11</f>
        <v>1184128.7699999998</v>
      </c>
      <c r="J10" s="12">
        <f>I10/H10</f>
        <v>0.98948516435031975</v>
      </c>
    </row>
    <row r="11" spans="1:10">
      <c r="A11" s="27"/>
      <c r="B11" s="31" t="s">
        <v>16</v>
      </c>
      <c r="C11" s="8"/>
      <c r="D11" s="9" t="s">
        <v>18</v>
      </c>
      <c r="E11" s="10">
        <f>SUM(E12:E14)</f>
        <v>892000</v>
      </c>
      <c r="F11" s="10">
        <f>SUM(F12:F14)</f>
        <v>885779.66999999993</v>
      </c>
      <c r="G11" s="11">
        <f>F11/E11</f>
        <v>0.99302653587443934</v>
      </c>
      <c r="H11" s="10">
        <f>SUM(H15:H21)</f>
        <v>1196712</v>
      </c>
      <c r="I11" s="10">
        <f>SUM(I15:I21)</f>
        <v>1184128.7699999998</v>
      </c>
      <c r="J11" s="12">
        <f>I11/H11</f>
        <v>0.98948516435031975</v>
      </c>
    </row>
    <row r="12" spans="1:10" ht="51">
      <c r="A12" s="27"/>
      <c r="B12" s="31"/>
      <c r="C12" s="13" t="s">
        <v>19</v>
      </c>
      <c r="D12" s="14" t="s">
        <v>20</v>
      </c>
      <c r="E12" s="15">
        <v>890000</v>
      </c>
      <c r="F12" s="15">
        <v>883898.47</v>
      </c>
      <c r="G12" s="16">
        <f>F12/E12</f>
        <v>0.99314434831460674</v>
      </c>
      <c r="H12" s="10" t="s">
        <v>9</v>
      </c>
      <c r="I12" s="10" t="s">
        <v>9</v>
      </c>
      <c r="J12" s="12" t="s">
        <v>9</v>
      </c>
    </row>
    <row r="13" spans="1:10" ht="25.5">
      <c r="A13" s="27"/>
      <c r="B13" s="31"/>
      <c r="C13" s="13" t="s">
        <v>25</v>
      </c>
      <c r="D13" s="14" t="s">
        <v>27</v>
      </c>
      <c r="E13" s="15">
        <v>1000</v>
      </c>
      <c r="F13" s="15">
        <v>1519.6</v>
      </c>
      <c r="G13" s="16">
        <f>F13/E13</f>
        <v>1.5195999999999998</v>
      </c>
      <c r="H13" s="10"/>
      <c r="I13" s="10"/>
      <c r="J13" s="12"/>
    </row>
    <row r="14" spans="1:10">
      <c r="A14" s="27"/>
      <c r="B14" s="31"/>
      <c r="C14" s="13" t="s">
        <v>26</v>
      </c>
      <c r="D14" s="14" t="s">
        <v>28</v>
      </c>
      <c r="E14" s="15">
        <v>1000</v>
      </c>
      <c r="F14" s="15">
        <v>361.6</v>
      </c>
      <c r="G14" s="16">
        <f>F14/E14</f>
        <v>0.36160000000000003</v>
      </c>
      <c r="H14" s="10"/>
      <c r="I14" s="10"/>
      <c r="J14" s="12"/>
    </row>
    <row r="15" spans="1:10" ht="25.5">
      <c r="A15" s="28"/>
      <c r="B15" s="32"/>
      <c r="C15" s="21">
        <v>4010</v>
      </c>
      <c r="D15" s="22" t="s">
        <v>21</v>
      </c>
      <c r="E15" s="16" t="s">
        <v>11</v>
      </c>
      <c r="F15" s="16" t="s">
        <v>11</v>
      </c>
      <c r="G15" s="16" t="s">
        <v>11</v>
      </c>
      <c r="H15" s="23">
        <v>126802</v>
      </c>
      <c r="I15" s="23">
        <v>126790.58</v>
      </c>
      <c r="J15" s="17">
        <f>I15/H15</f>
        <v>0.9999099383290484</v>
      </c>
    </row>
    <row r="16" spans="1:10">
      <c r="A16" s="28"/>
      <c r="B16" s="32"/>
      <c r="C16" s="21">
        <v>4040</v>
      </c>
      <c r="D16" s="22" t="s">
        <v>22</v>
      </c>
      <c r="E16" s="16" t="s">
        <v>11</v>
      </c>
      <c r="F16" s="16" t="s">
        <v>11</v>
      </c>
      <c r="G16" s="16" t="s">
        <v>11</v>
      </c>
      <c r="H16" s="24">
        <v>10267</v>
      </c>
      <c r="I16" s="24">
        <v>10027.040000000001</v>
      </c>
      <c r="J16" s="17">
        <f t="shared" ref="J16:J18" si="0">I16/H16</f>
        <v>0.97662803155741706</v>
      </c>
    </row>
    <row r="17" spans="1:10">
      <c r="A17" s="28"/>
      <c r="B17" s="32"/>
      <c r="C17" s="21">
        <v>4110</v>
      </c>
      <c r="D17" s="22" t="s">
        <v>10</v>
      </c>
      <c r="E17" s="16" t="s">
        <v>11</v>
      </c>
      <c r="F17" s="16" t="s">
        <v>11</v>
      </c>
      <c r="G17" s="16" t="s">
        <v>11</v>
      </c>
      <c r="H17" s="24">
        <v>19596</v>
      </c>
      <c r="I17" s="24">
        <v>18770.84</v>
      </c>
      <c r="J17" s="17">
        <f t="shared" si="0"/>
        <v>0.95789140640947135</v>
      </c>
    </row>
    <row r="18" spans="1:10">
      <c r="A18" s="28"/>
      <c r="B18" s="32"/>
      <c r="C18" s="21">
        <v>4120</v>
      </c>
      <c r="D18" s="22" t="s">
        <v>13</v>
      </c>
      <c r="E18" s="16" t="s">
        <v>11</v>
      </c>
      <c r="F18" s="16" t="s">
        <v>11</v>
      </c>
      <c r="G18" s="16" t="s">
        <v>11</v>
      </c>
      <c r="H18" s="24">
        <v>3447</v>
      </c>
      <c r="I18" s="24">
        <v>2631.24</v>
      </c>
      <c r="J18" s="17">
        <f t="shared" si="0"/>
        <v>0.76334203655352473</v>
      </c>
    </row>
    <row r="19" spans="1:10">
      <c r="A19" s="28"/>
      <c r="B19" s="32"/>
      <c r="C19" s="21">
        <v>4210</v>
      </c>
      <c r="D19" s="22" t="s">
        <v>14</v>
      </c>
      <c r="E19" s="16" t="s">
        <v>11</v>
      </c>
      <c r="F19" s="16" t="s">
        <v>11</v>
      </c>
      <c r="G19" s="16" t="s">
        <v>11</v>
      </c>
      <c r="H19" s="24">
        <v>1700</v>
      </c>
      <c r="I19" s="24">
        <v>1688.03</v>
      </c>
      <c r="J19" s="17">
        <f t="shared" ref="J19:J21" si="1">I19/H19</f>
        <v>0.99295882352941178</v>
      </c>
    </row>
    <row r="20" spans="1:10">
      <c r="A20" s="28"/>
      <c r="B20" s="32"/>
      <c r="C20" s="21">
        <v>4300</v>
      </c>
      <c r="D20" s="22" t="s">
        <v>12</v>
      </c>
      <c r="E20" s="16" t="s">
        <v>11</v>
      </c>
      <c r="F20" s="16" t="s">
        <v>11</v>
      </c>
      <c r="G20" s="16" t="s">
        <v>11</v>
      </c>
      <c r="H20" s="25">
        <v>1034500</v>
      </c>
      <c r="I20" s="25">
        <v>1023893.09</v>
      </c>
      <c r="J20" s="17">
        <f t="shared" si="1"/>
        <v>0.98974682455292406</v>
      </c>
    </row>
    <row r="21" spans="1:10" ht="26.25" thickBot="1">
      <c r="A21" s="29"/>
      <c r="B21" s="33"/>
      <c r="C21" s="34">
        <v>4360</v>
      </c>
      <c r="D21" s="35" t="s">
        <v>23</v>
      </c>
      <c r="E21" s="19" t="s">
        <v>11</v>
      </c>
      <c r="F21" s="19" t="s">
        <v>11</v>
      </c>
      <c r="G21" s="19" t="s">
        <v>11</v>
      </c>
      <c r="H21" s="36">
        <v>400</v>
      </c>
      <c r="I21" s="36">
        <v>327.95</v>
      </c>
      <c r="J21" s="20">
        <f t="shared" si="1"/>
        <v>0.81987500000000002</v>
      </c>
    </row>
  </sheetData>
  <mergeCells count="8">
    <mergeCell ref="F2:J2"/>
    <mergeCell ref="A5:J5"/>
    <mergeCell ref="A8:A9"/>
    <mergeCell ref="B8:B9"/>
    <mergeCell ref="C8:C9"/>
    <mergeCell ref="D8:D9"/>
    <mergeCell ref="E8:G8"/>
    <mergeCell ref="H8:J8"/>
  </mergeCells>
  <pageMargins left="0.70866141732283472" right="0.70866141732283472" top="0.74803149606299213" bottom="0.74803149606299213" header="0.31496062992125984" footer="0.31496062992125984"/>
  <pageSetup paperSize="9" scale="79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</dc:creator>
  <cp:lastModifiedBy>user</cp:lastModifiedBy>
  <cp:lastPrinted>2020-03-29T10:50:22Z</cp:lastPrinted>
  <dcterms:created xsi:type="dcterms:W3CDTF">2017-03-10T08:41:14Z</dcterms:created>
  <dcterms:modified xsi:type="dcterms:W3CDTF">2020-03-30T06:36:43Z</dcterms:modified>
</cp:coreProperties>
</file>