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P:\Opisówka 2019\"/>
    </mc:Choice>
  </mc:AlternateContent>
  <xr:revisionPtr revIDLastSave="0" documentId="13_ncr:1_{6F5A2A79-EA28-4F51-A349-FFDBD1886FE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9" i="1" l="1"/>
  <c r="J20" i="1" l="1"/>
  <c r="J21" i="1"/>
  <c r="J22" i="1"/>
  <c r="J17" i="1"/>
  <c r="I16" i="1"/>
  <c r="H16" i="1"/>
  <c r="H14" i="1" l="1"/>
  <c r="H13" i="1" s="1"/>
  <c r="I14" i="1"/>
  <c r="I13" i="1" s="1"/>
  <c r="J15" i="1"/>
  <c r="J16" i="1"/>
  <c r="J18" i="1"/>
  <c r="G12" i="1"/>
  <c r="F11" i="1"/>
  <c r="F10" i="1" s="1"/>
  <c r="E11" i="1"/>
  <c r="E10" i="1" s="1"/>
  <c r="G10" i="1" l="1"/>
  <c r="G11" i="1"/>
  <c r="J13" i="1"/>
  <c r="J14" i="1"/>
</calcChain>
</file>

<file path=xl/sharedStrings.xml><?xml version="1.0" encoding="utf-8"?>
<sst xmlns="http://schemas.openxmlformats.org/spreadsheetml/2006/main" count="68" uniqueCount="30">
  <si>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</si>
  <si>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</si>
  <si>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</si>
  <si>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</si>
  <si>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</si>
  <si>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</si>
  <si>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</si>
  <si>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</si>
  <si>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</si>
  <si>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-</t>
  </si>
  <si>
    <t xml:space="preserve"> -</t>
  </si>
  <si>
    <t>756</t>
  </si>
  <si>
    <t>75618</t>
  </si>
  <si>
    <t>0480</t>
  </si>
  <si>
    <t>Dochody od osób prawnych, od osób fizycznych i od innych jednostek nieposiadających osobowości prawnej oraz wydatki związane z ich poborem</t>
  </si>
  <si>
    <t>Wpływy z innych opłat stanowiących dochody jednostek samorządu terytorialnego na podstawie ustaw</t>
  </si>
  <si>
    <t>Wpływy z opłat za wydawanie zezwoleń na sprzedaż alkoholu</t>
  </si>
  <si>
    <t>851</t>
  </si>
  <si>
    <t>Ochrona zdrowia</t>
  </si>
  <si>
    <t>Zwalczanie narkomanii</t>
  </si>
  <si>
    <t>Przeciwdziałanie alkoholizmowi</t>
  </si>
  <si>
    <t>4300</t>
  </si>
  <si>
    <t>Zakup usług pozostałych</t>
  </si>
  <si>
    <t>Dotacja celowa z budżetu na finansowanie zadań zleconych do realizacji stowarzyszeniom</t>
  </si>
  <si>
    <t xml:space="preserve">Wynagrodzenia  bezosobowe </t>
  </si>
  <si>
    <t>Zakup materiałów i wyposażenia</t>
  </si>
  <si>
    <t>Zakup usług remontowych</t>
  </si>
  <si>
    <t>Nagrody konkursowe</t>
  </si>
  <si>
    <t>Dochody z tytułu wydania zezwoleń na sprzedaż napojów alkoholowych oraz wydatki na realizację zadań określonych w gminnym  programie profilaktyki i rozwiązywania problemów alkoholowych za rok 2019</t>
  </si>
  <si>
    <t xml:space="preserve">Załącznik nr 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</si>
</sst>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_ ;\-#,##0.00\ "/>
  </numFmts>
  <fonts count="9">
    <font>
      <sz val="11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sz val="10"/>
      <name val="Times New Roman CE"/>
      <charset val="238"/>
    </font>
    <font>
      <b/>
      <sz val="9"/>
      <name val="Arial CE"/>
      <charset val="238"/>
    </font>
    <font>
      <b/>
      <sz val="10"/>
      <name val="Times New Roman CE"/>
      <family val="1"/>
      <charset val="238"/>
    </font>
    <font>
      <sz val="10"/>
      <name val="Times New Roman CE"/>
      <charset val="238"/>
    </font>
    <font>
      <sz val="10"/>
      <name val="Times New Roman CE"/>
      <family val="1"/>
      <charset val="238"/>
    </font>
    <font>
      <sz val="10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3">
    <xf numFmtId="0" fontId="0" fillId="0" borderId="0" xfId="0"/>
    <xf numFmtId="164" fontId="2" fillId="1" borderId="9" xfId="1" applyNumberFormat="1" applyFont="1" applyFill="1" applyBorder="1" applyAlignment="1">
      <alignment horizontal="center" vertical="center"/>
    </xf>
    <xf numFmtId="0" fontId="2" fillId="1" borderId="9" xfId="1" applyFont="1" applyFill="1" applyBorder="1" applyAlignment="1">
      <alignment horizontal="center" vertical="center"/>
    </xf>
    <xf numFmtId="0" fontId="2" fillId="1" borderId="9" xfId="1" applyFont="1" applyFill="1" applyBorder="1" applyAlignment="1">
      <alignment horizontal="center" vertical="center" wrapText="1"/>
    </xf>
    <xf numFmtId="0" fontId="2" fillId="1" borderId="10" xfId="1" applyFont="1" applyFill="1" applyBorder="1" applyAlignment="1">
      <alignment horizontal="center" vertical="center" wrapText="1"/>
    </xf>
    <xf numFmtId="49" fontId="2" fillId="1" borderId="11" xfId="1" applyNumberFormat="1" applyFont="1" applyFill="1" applyBorder="1" applyAlignment="1">
      <alignment horizontal="center" vertical="top"/>
    </xf>
    <xf numFmtId="0" fontId="2" fillId="1" borderId="9" xfId="1" applyFont="1" applyFill="1" applyBorder="1" applyAlignment="1">
      <alignment horizontal="center" vertical="top"/>
    </xf>
    <xf numFmtId="3" fontId="2" fillId="1" borderId="9" xfId="1" applyNumberFormat="1" applyFont="1" applyFill="1" applyBorder="1" applyAlignment="1">
      <alignment horizontal="center" vertical="top"/>
    </xf>
    <xf numFmtId="165" fontId="2" fillId="1" borderId="9" xfId="1" applyNumberFormat="1" applyFont="1" applyFill="1" applyBorder="1" applyAlignment="1">
      <alignment horizontal="right" vertical="center"/>
    </xf>
    <xf numFmtId="10" fontId="2" fillId="1" borderId="9" xfId="1" applyNumberFormat="1" applyFont="1" applyFill="1" applyBorder="1" applyAlignment="1">
      <alignment horizontal="right" vertical="center" wrapText="1"/>
    </xf>
    <xf numFmtId="10" fontId="2" fillId="1" borderId="10" xfId="1" applyNumberFormat="1" applyFont="1" applyFill="1" applyBorder="1" applyAlignment="1">
      <alignment horizontal="right" vertical="center" wrapText="1"/>
    </xf>
    <xf numFmtId="0" fontId="2" fillId="2" borderId="11" xfId="1" applyFont="1" applyFill="1" applyBorder="1" applyAlignment="1">
      <alignment horizontal="center" vertical="top"/>
    </xf>
    <xf numFmtId="49" fontId="2" fillId="2" borderId="9" xfId="1" applyNumberFormat="1" applyFont="1" applyFill="1" applyBorder="1" applyAlignment="1">
      <alignment horizontal="center" vertical="top"/>
    </xf>
    <xf numFmtId="3" fontId="2" fillId="2" borderId="9" xfId="1" applyNumberFormat="1" applyFont="1" applyFill="1" applyBorder="1" applyAlignment="1">
      <alignment horizontal="center" vertical="top"/>
    </xf>
    <xf numFmtId="3" fontId="4" fillId="0" borderId="9" xfId="2" applyNumberFormat="1" applyFont="1" applyBorder="1" applyAlignment="1">
      <alignment horizontal="left" vertical="center" wrapText="1"/>
    </xf>
    <xf numFmtId="165" fontId="2" fillId="2" borderId="9" xfId="1" applyNumberFormat="1" applyFont="1" applyFill="1" applyBorder="1" applyAlignment="1">
      <alignment horizontal="right" vertical="center"/>
    </xf>
    <xf numFmtId="10" fontId="2" fillId="2" borderId="9" xfId="1" applyNumberFormat="1" applyFont="1" applyFill="1" applyBorder="1" applyAlignment="1">
      <alignment horizontal="right" vertical="center" wrapText="1"/>
    </xf>
    <xf numFmtId="10" fontId="2" fillId="0" borderId="10" xfId="1" applyNumberFormat="1" applyFont="1" applyBorder="1" applyAlignment="1">
      <alignment horizontal="right" vertical="center" wrapText="1"/>
    </xf>
    <xf numFmtId="49" fontId="5" fillId="2" borderId="9" xfId="1" applyNumberFormat="1" applyFont="1" applyFill="1" applyBorder="1" applyAlignment="1">
      <alignment horizontal="center" vertical="top"/>
    </xf>
    <xf numFmtId="0" fontId="5" fillId="0" borderId="9" xfId="1" applyFont="1" applyBorder="1" applyAlignment="1">
      <alignment horizontal="left" vertical="center" wrapText="1"/>
    </xf>
    <xf numFmtId="165" fontId="5" fillId="2" borderId="9" xfId="1" applyNumberFormat="1" applyFont="1" applyFill="1" applyBorder="1" applyAlignment="1">
      <alignment horizontal="right" vertical="center"/>
    </xf>
    <xf numFmtId="10" fontId="5" fillId="0" borderId="9" xfId="1" applyNumberFormat="1" applyFont="1" applyBorder="1" applyAlignment="1">
      <alignment horizontal="right" vertical="center" wrapText="1"/>
    </xf>
    <xf numFmtId="10" fontId="5" fillId="0" borderId="10" xfId="1" applyNumberFormat="1" applyFont="1" applyBorder="1" applyAlignment="1">
      <alignment horizontal="right" vertical="center" wrapText="1"/>
    </xf>
    <xf numFmtId="0" fontId="5" fillId="2" borderId="11" xfId="1" applyFont="1" applyFill="1" applyBorder="1" applyAlignment="1">
      <alignment horizontal="center" vertical="top"/>
    </xf>
    <xf numFmtId="3" fontId="2" fillId="1" borderId="9" xfId="1" applyNumberFormat="1" applyFont="1" applyFill="1" applyBorder="1" applyAlignment="1">
      <alignment horizontal="left" vertical="top" wrapText="1"/>
    </xf>
    <xf numFmtId="49" fontId="2" fillId="0" borderId="11" xfId="1" applyNumberFormat="1" applyFont="1" applyBorder="1" applyAlignment="1">
      <alignment horizontal="center" vertical="top"/>
    </xf>
    <xf numFmtId="0" fontId="2" fillId="0" borderId="9" xfId="1" applyFont="1" applyBorder="1" applyAlignment="1">
      <alignment horizontal="center" vertical="top"/>
    </xf>
    <xf numFmtId="3" fontId="2" fillId="0" borderId="9" xfId="1" applyNumberFormat="1" applyFont="1" applyBorder="1" applyAlignment="1">
      <alignment horizontal="center" vertical="top"/>
    </xf>
    <xf numFmtId="3" fontId="2" fillId="0" borderId="9" xfId="1" applyNumberFormat="1" applyFont="1" applyBorder="1" applyAlignment="1">
      <alignment horizontal="left" vertical="top" wrapText="1"/>
    </xf>
    <xf numFmtId="165" fontId="2" fillId="0" borderId="9" xfId="1" applyNumberFormat="1" applyFont="1" applyBorder="1" applyAlignment="1">
      <alignment horizontal="right" vertical="center"/>
    </xf>
    <xf numFmtId="3" fontId="5" fillId="0" borderId="9" xfId="1" applyNumberFormat="1" applyFont="1" applyBorder="1" applyAlignment="1">
      <alignment horizontal="left" vertical="top" wrapText="1"/>
    </xf>
    <xf numFmtId="165" fontId="5" fillId="0" borderId="9" xfId="1" applyNumberFormat="1" applyFont="1" applyBorder="1" applyAlignment="1">
      <alignment horizontal="right" vertical="center"/>
    </xf>
    <xf numFmtId="165" fontId="2" fillId="0" borderId="9" xfId="1" applyNumberFormat="1" applyFont="1" applyBorder="1" applyAlignment="1">
      <alignment horizontal="right"/>
    </xf>
    <xf numFmtId="1" fontId="6" fillId="0" borderId="12" xfId="2" applyNumberFormat="1" applyFont="1" applyBorder="1" applyAlignment="1">
      <alignment horizontal="center" vertical="center"/>
    </xf>
    <xf numFmtId="3" fontId="6" fillId="0" borderId="12" xfId="2" applyNumberFormat="1" applyFont="1" applyBorder="1" applyAlignment="1">
      <alignment horizontal="left" vertical="center" wrapText="1"/>
    </xf>
    <xf numFmtId="3" fontId="6" fillId="0" borderId="12" xfId="2" applyNumberFormat="1" applyFont="1" applyBorder="1" applyAlignment="1">
      <alignment horizontal="left" vertical="center"/>
    </xf>
    <xf numFmtId="1" fontId="6" fillId="0" borderId="13" xfId="2" applyNumberFormat="1" applyFont="1" applyBorder="1" applyAlignment="1">
      <alignment horizontal="center" vertical="center"/>
    </xf>
    <xf numFmtId="49" fontId="6" fillId="0" borderId="13" xfId="2" applyNumberFormat="1" applyFont="1" applyBorder="1" applyAlignment="1">
      <alignment horizontal="center"/>
    </xf>
    <xf numFmtId="0" fontId="0" fillId="0" borderId="9" xfId="0" applyBorder="1"/>
    <xf numFmtId="4" fontId="6" fillId="0" borderId="12" xfId="2" applyNumberFormat="1" applyFont="1" applyBorder="1" applyAlignment="1">
      <alignment horizontal="right" vertical="center"/>
    </xf>
    <xf numFmtId="165" fontId="5" fillId="1" borderId="9" xfId="1" applyNumberFormat="1" applyFont="1" applyFill="1" applyBorder="1" applyAlignment="1">
      <alignment horizontal="right" vertical="center"/>
    </xf>
    <xf numFmtId="10" fontId="5" fillId="1" borderId="9" xfId="1" applyNumberFormat="1" applyFont="1" applyFill="1" applyBorder="1" applyAlignment="1">
      <alignment horizontal="right" vertical="center" wrapText="1"/>
    </xf>
    <xf numFmtId="0" fontId="0" fillId="0" borderId="11" xfId="0" applyBorder="1"/>
    <xf numFmtId="0" fontId="0" fillId="0" borderId="14" xfId="0" applyBorder="1"/>
    <xf numFmtId="0" fontId="0" fillId="0" borderId="15" xfId="0" applyBorder="1"/>
    <xf numFmtId="1" fontId="6" fillId="0" borderId="16" xfId="2" applyNumberFormat="1" applyFont="1" applyBorder="1" applyAlignment="1">
      <alignment horizontal="center" vertical="center"/>
    </xf>
    <xf numFmtId="3" fontId="6" fillId="0" borderId="17" xfId="2" applyNumberFormat="1" applyFont="1" applyBorder="1" applyAlignment="1">
      <alignment horizontal="left" vertical="center" wrapText="1"/>
    </xf>
    <xf numFmtId="165" fontId="5" fillId="2" borderId="15" xfId="1" applyNumberFormat="1" applyFont="1" applyFill="1" applyBorder="1" applyAlignment="1">
      <alignment horizontal="right" vertical="center"/>
    </xf>
    <xf numFmtId="10" fontId="5" fillId="0" borderId="15" xfId="1" applyNumberFormat="1" applyFont="1" applyBorder="1" applyAlignment="1">
      <alignment horizontal="right" vertical="center" wrapText="1"/>
    </xf>
    <xf numFmtId="4" fontId="6" fillId="0" borderId="17" xfId="2" applyNumberFormat="1" applyFont="1" applyBorder="1" applyAlignment="1">
      <alignment horizontal="right" vertical="center"/>
    </xf>
    <xf numFmtId="10" fontId="5" fillId="0" borderId="18" xfId="1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 wrapText="1"/>
    </xf>
    <xf numFmtId="0" fontId="2" fillId="1" borderId="1" xfId="1" applyFont="1" applyFill="1" applyBorder="1" applyAlignment="1">
      <alignment horizontal="center" vertical="center"/>
    </xf>
    <xf numFmtId="0" fontId="2" fillId="1" borderId="7" xfId="1" applyFont="1" applyFill="1" applyBorder="1" applyAlignment="1">
      <alignment horizontal="center" vertical="center"/>
    </xf>
    <xf numFmtId="0" fontId="2" fillId="1" borderId="2" xfId="1" applyFont="1" applyFill="1" applyBorder="1" applyAlignment="1">
      <alignment horizontal="center" vertical="center"/>
    </xf>
    <xf numFmtId="0" fontId="2" fillId="1" borderId="8" xfId="1" applyFont="1" applyFill="1" applyBorder="1" applyAlignment="1">
      <alignment horizontal="center" vertical="center"/>
    </xf>
    <xf numFmtId="3" fontId="2" fillId="1" borderId="2" xfId="1" applyNumberFormat="1" applyFont="1" applyFill="1" applyBorder="1" applyAlignment="1">
      <alignment horizontal="center" vertical="center"/>
    </xf>
    <xf numFmtId="3" fontId="2" fillId="1" borderId="8" xfId="1" applyNumberFormat="1" applyFont="1" applyFill="1" applyBorder="1" applyAlignment="1">
      <alignment horizontal="center" vertical="center"/>
    </xf>
    <xf numFmtId="0" fontId="3" fillId="1" borderId="3" xfId="1" applyFont="1" applyFill="1" applyBorder="1" applyAlignment="1">
      <alignment horizontal="center"/>
    </xf>
    <xf numFmtId="0" fontId="3" fillId="1" borderId="4" xfId="1" applyFont="1" applyFill="1" applyBorder="1" applyAlignment="1">
      <alignment horizontal="center"/>
    </xf>
    <xf numFmtId="0" fontId="3" fillId="1" borderId="5" xfId="1" applyFont="1" applyFill="1" applyBorder="1" applyAlignment="1">
      <alignment horizontal="center"/>
    </xf>
    <xf numFmtId="0" fontId="3" fillId="1" borderId="6" xfId="1" applyFont="1" applyFill="1" applyBorder="1" applyAlignment="1">
      <alignment horizontal="center"/>
    </xf>
  </cellXfs>
  <cellStyles count="3">
    <cellStyle name="Excel Built-in Normal" xfId="2" xr:uid="{00000000-0005-0000-0000-000000000000}"/>
    <cellStyle name="Normalny" xfId="0" builtinId="0"/>
    <cellStyle name="Normalny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2"/>
  <sheetViews>
    <sheetView tabSelected="1" zoomScaleNormal="100" workbookViewId="0">
      <selection activeCell="F2" sqref="F2:J2"/>
    </sheetView>
  </sheetViews>
  <sheetFormatPr defaultRowHeight="14.25"/>
  <cols>
    <col min="1" max="1" width="4.625" customWidth="1"/>
    <col min="2" max="2" width="6.875" customWidth="1"/>
    <col min="3" max="3" width="6" customWidth="1"/>
    <col min="4" max="4" width="25.75" customWidth="1"/>
  </cols>
  <sheetData>
    <row r="2" spans="1:10" ht="15" customHeight="1">
      <c r="F2" s="51" t="s">
        <v>29</v>
      </c>
      <c r="G2" s="51"/>
      <c r="H2" s="51"/>
      <c r="I2" s="51"/>
      <c r="J2" s="51"/>
    </row>
    <row r="5" spans="1:10" ht="30.75" customHeight="1">
      <c r="A5" s="52" t="s">
        <v>28</v>
      </c>
      <c r="B5" s="52"/>
      <c r="C5" s="52"/>
      <c r="D5" s="52"/>
      <c r="E5" s="52"/>
      <c r="F5" s="52"/>
      <c r="G5" s="52"/>
      <c r="H5" s="52"/>
      <c r="I5" s="52"/>
      <c r="J5" s="52"/>
    </row>
    <row r="7" spans="1:10" ht="15" thickBot="1"/>
    <row r="8" spans="1:10">
      <c r="A8" s="53" t="s">
        <v>0</v>
      </c>
      <c r="B8" s="55" t="s">
        <v>1</v>
      </c>
      <c r="C8" s="57" t="s">
        <v>2</v>
      </c>
      <c r="D8" s="57" t="s">
        <v>3</v>
      </c>
      <c r="E8" s="59" t="s">
        <v>4</v>
      </c>
      <c r="F8" s="60"/>
      <c r="G8" s="61"/>
      <c r="H8" s="59" t="s">
        <v>5</v>
      </c>
      <c r="I8" s="60"/>
      <c r="J8" s="62"/>
    </row>
    <row r="9" spans="1:10" ht="25.5">
      <c r="A9" s="54"/>
      <c r="B9" s="56"/>
      <c r="C9" s="58"/>
      <c r="D9" s="58"/>
      <c r="E9" s="1" t="s">
        <v>6</v>
      </c>
      <c r="F9" s="2" t="s">
        <v>7</v>
      </c>
      <c r="G9" s="3" t="s">
        <v>8</v>
      </c>
      <c r="H9" s="1" t="s">
        <v>6</v>
      </c>
      <c r="I9" s="2" t="s">
        <v>7</v>
      </c>
      <c r="J9" s="4" t="s">
        <v>8</v>
      </c>
    </row>
    <row r="10" spans="1:10" ht="54.75" customHeight="1">
      <c r="A10" s="5" t="s">
        <v>11</v>
      </c>
      <c r="B10" s="6"/>
      <c r="C10" s="7"/>
      <c r="D10" s="24" t="s">
        <v>14</v>
      </c>
      <c r="E10" s="8">
        <f>E11</f>
        <v>349500</v>
      </c>
      <c r="F10" s="8">
        <f>F11</f>
        <v>330745.15000000002</v>
      </c>
      <c r="G10" s="9">
        <f>F10/E10</f>
        <v>0.94633805436337637</v>
      </c>
      <c r="H10" s="8" t="s">
        <v>9</v>
      </c>
      <c r="I10" s="8" t="s">
        <v>9</v>
      </c>
      <c r="J10" s="10" t="s">
        <v>9</v>
      </c>
    </row>
    <row r="11" spans="1:10" ht="51">
      <c r="A11" s="11"/>
      <c r="B11" s="12" t="s">
        <v>12</v>
      </c>
      <c r="C11" s="13"/>
      <c r="D11" s="14" t="s">
        <v>15</v>
      </c>
      <c r="E11" s="15">
        <f>E12</f>
        <v>349500</v>
      </c>
      <c r="F11" s="15">
        <f>F12</f>
        <v>330745.15000000002</v>
      </c>
      <c r="G11" s="16">
        <f>F11/E11</f>
        <v>0.94633805436337637</v>
      </c>
      <c r="H11" s="15" t="s">
        <v>9</v>
      </c>
      <c r="I11" s="15" t="s">
        <v>9</v>
      </c>
      <c r="J11" s="17" t="s">
        <v>9</v>
      </c>
    </row>
    <row r="12" spans="1:10" ht="25.5">
      <c r="A12" s="11"/>
      <c r="B12" s="12"/>
      <c r="C12" s="18" t="s">
        <v>13</v>
      </c>
      <c r="D12" s="19" t="s">
        <v>16</v>
      </c>
      <c r="E12" s="20">
        <v>349500</v>
      </c>
      <c r="F12" s="20">
        <v>330745.15000000002</v>
      </c>
      <c r="G12" s="21">
        <f>F12/E12</f>
        <v>0.94633805436337637</v>
      </c>
      <c r="H12" s="15" t="s">
        <v>9</v>
      </c>
      <c r="I12" s="15" t="s">
        <v>9</v>
      </c>
      <c r="J12" s="17" t="s">
        <v>9</v>
      </c>
    </row>
    <row r="13" spans="1:10">
      <c r="A13" s="5" t="s">
        <v>17</v>
      </c>
      <c r="B13" s="6"/>
      <c r="C13" s="7"/>
      <c r="D13" s="24" t="s">
        <v>18</v>
      </c>
      <c r="E13" s="40" t="s">
        <v>9</v>
      </c>
      <c r="F13" s="40" t="s">
        <v>9</v>
      </c>
      <c r="G13" s="41" t="s">
        <v>10</v>
      </c>
      <c r="H13" s="8">
        <f>H14+H16</f>
        <v>349500</v>
      </c>
      <c r="I13" s="8">
        <f>I14+I16</f>
        <v>348482.35</v>
      </c>
      <c r="J13" s="10">
        <f>I13/H13</f>
        <v>0.99708826895565084</v>
      </c>
    </row>
    <row r="14" spans="1:10">
      <c r="A14" s="25"/>
      <c r="B14" s="26">
        <v>85153</v>
      </c>
      <c r="C14" s="27"/>
      <c r="D14" s="28" t="s">
        <v>19</v>
      </c>
      <c r="E14" s="20" t="s">
        <v>9</v>
      </c>
      <c r="F14" s="20" t="s">
        <v>9</v>
      </c>
      <c r="G14" s="21" t="s">
        <v>10</v>
      </c>
      <c r="H14" s="32">
        <f>H15</f>
        <v>1300</v>
      </c>
      <c r="I14" s="29">
        <f>I15</f>
        <v>1160</v>
      </c>
      <c r="J14" s="17">
        <f t="shared" ref="J14:J16" si="0">I14/H14</f>
        <v>0.89230769230769236</v>
      </c>
    </row>
    <row r="15" spans="1:10">
      <c r="A15" s="25"/>
      <c r="B15" s="26"/>
      <c r="C15" s="18" t="s">
        <v>21</v>
      </c>
      <c r="D15" s="30" t="s">
        <v>22</v>
      </c>
      <c r="E15" s="20" t="s">
        <v>9</v>
      </c>
      <c r="F15" s="20" t="s">
        <v>9</v>
      </c>
      <c r="G15" s="21" t="s">
        <v>10</v>
      </c>
      <c r="H15" s="31">
        <v>1300</v>
      </c>
      <c r="I15" s="31">
        <v>1160</v>
      </c>
      <c r="J15" s="17">
        <f t="shared" si="0"/>
        <v>0.89230769230769236</v>
      </c>
    </row>
    <row r="16" spans="1:10">
      <c r="A16" s="25"/>
      <c r="B16" s="26">
        <v>85154</v>
      </c>
      <c r="C16" s="27"/>
      <c r="D16" s="28" t="s">
        <v>20</v>
      </c>
      <c r="E16" s="20" t="s">
        <v>9</v>
      </c>
      <c r="F16" s="20" t="s">
        <v>9</v>
      </c>
      <c r="G16" s="21" t="s">
        <v>10</v>
      </c>
      <c r="H16" s="29">
        <f>SUM(H17:H22)</f>
        <v>348200</v>
      </c>
      <c r="I16" s="29">
        <f>SUM(I17:I22)</f>
        <v>347322.35</v>
      </c>
      <c r="J16" s="17">
        <f t="shared" si="0"/>
        <v>0.99747946582423885</v>
      </c>
    </row>
    <row r="17" spans="1:10" ht="38.25">
      <c r="A17" s="25"/>
      <c r="B17" s="26"/>
      <c r="C17" s="33">
        <v>2820</v>
      </c>
      <c r="D17" s="34" t="s">
        <v>23</v>
      </c>
      <c r="E17" s="20" t="s">
        <v>9</v>
      </c>
      <c r="F17" s="20" t="s">
        <v>9</v>
      </c>
      <c r="G17" s="21" t="s">
        <v>10</v>
      </c>
      <c r="H17" s="39">
        <v>235000</v>
      </c>
      <c r="I17" s="39">
        <v>234514</v>
      </c>
      <c r="J17" s="22">
        <f t="shared" ref="J17:J22" si="1">I17/H17</f>
        <v>0.99793191489361699</v>
      </c>
    </row>
    <row r="18" spans="1:10">
      <c r="A18" s="23"/>
      <c r="B18" s="18"/>
      <c r="C18" s="33">
        <v>4170</v>
      </c>
      <c r="D18" s="34" t="s">
        <v>24</v>
      </c>
      <c r="E18" s="20" t="s">
        <v>9</v>
      </c>
      <c r="F18" s="20" t="s">
        <v>9</v>
      </c>
      <c r="G18" s="21" t="s">
        <v>10</v>
      </c>
      <c r="H18" s="39">
        <v>30615</v>
      </c>
      <c r="I18" s="39">
        <v>30614.1</v>
      </c>
      <c r="J18" s="22">
        <f t="shared" si="1"/>
        <v>0.99997060264576187</v>
      </c>
    </row>
    <row r="19" spans="1:10">
      <c r="A19" s="23"/>
      <c r="B19" s="18"/>
      <c r="C19" s="36">
        <v>4190</v>
      </c>
      <c r="D19" s="34" t="s">
        <v>27</v>
      </c>
      <c r="E19" s="20"/>
      <c r="F19" s="20"/>
      <c r="G19" s="21"/>
      <c r="H19" s="39">
        <v>300</v>
      </c>
      <c r="I19" s="39">
        <v>300</v>
      </c>
      <c r="J19" s="22">
        <f t="shared" si="1"/>
        <v>1</v>
      </c>
    </row>
    <row r="20" spans="1:10">
      <c r="A20" s="42"/>
      <c r="B20" s="38"/>
      <c r="C20" s="36">
        <v>4210</v>
      </c>
      <c r="D20" s="34" t="s">
        <v>25</v>
      </c>
      <c r="E20" s="20" t="s">
        <v>9</v>
      </c>
      <c r="F20" s="20" t="s">
        <v>9</v>
      </c>
      <c r="G20" s="21" t="s">
        <v>10</v>
      </c>
      <c r="H20" s="39">
        <v>12545</v>
      </c>
      <c r="I20" s="39">
        <v>12162.64</v>
      </c>
      <c r="J20" s="22">
        <f t="shared" si="1"/>
        <v>0.96952092467118367</v>
      </c>
    </row>
    <row r="21" spans="1:10">
      <c r="A21" s="42"/>
      <c r="B21" s="38"/>
      <c r="C21" s="37">
        <v>4270</v>
      </c>
      <c r="D21" s="35" t="s">
        <v>26</v>
      </c>
      <c r="E21" s="20" t="s">
        <v>9</v>
      </c>
      <c r="F21" s="20" t="s">
        <v>9</v>
      </c>
      <c r="G21" s="21" t="s">
        <v>10</v>
      </c>
      <c r="H21" s="39">
        <v>8750</v>
      </c>
      <c r="I21" s="39">
        <v>8748.68</v>
      </c>
      <c r="J21" s="22">
        <f t="shared" si="1"/>
        <v>0.99984914285714288</v>
      </c>
    </row>
    <row r="22" spans="1:10" ht="15" thickBot="1">
      <c r="A22" s="43"/>
      <c r="B22" s="44"/>
      <c r="C22" s="45">
        <v>4300</v>
      </c>
      <c r="D22" s="46" t="s">
        <v>22</v>
      </c>
      <c r="E22" s="47" t="s">
        <v>9</v>
      </c>
      <c r="F22" s="47" t="s">
        <v>9</v>
      </c>
      <c r="G22" s="48" t="s">
        <v>10</v>
      </c>
      <c r="H22" s="49">
        <v>60990</v>
      </c>
      <c r="I22" s="49">
        <v>60982.93</v>
      </c>
      <c r="J22" s="50">
        <f t="shared" si="1"/>
        <v>0.99988407935727164</v>
      </c>
    </row>
  </sheetData>
  <mergeCells count="8">
    <mergeCell ref="F2:J2"/>
    <mergeCell ref="A5:J5"/>
    <mergeCell ref="A8:A9"/>
    <mergeCell ref="B8:B9"/>
    <mergeCell ref="C8:C9"/>
    <mergeCell ref="D8:D9"/>
    <mergeCell ref="E8:G8"/>
    <mergeCell ref="H8:J8"/>
  </mergeCells>
  <pageMargins left="0.7" right="0.7" top="0.75" bottom="0.75" header="0.3" footer="0.3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user</cp:lastModifiedBy>
  <cp:lastPrinted>2020-03-29T10:39:22Z</cp:lastPrinted>
  <dcterms:created xsi:type="dcterms:W3CDTF">2017-03-10T08:41:14Z</dcterms:created>
  <dcterms:modified xsi:type="dcterms:W3CDTF">2020-03-30T06:36:29Z</dcterms:modified>
</cp:coreProperties>
</file>