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9\"/>
    </mc:Choice>
  </mc:AlternateContent>
  <xr:revisionPtr revIDLastSave="0" documentId="13_ncr:1_{45DA7BB2-BCEA-4EC6-99C9-52D03FFB104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Arkusz1!$A$1:$F$48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1" i="1" l="1"/>
  <c r="E32" i="1"/>
  <c r="D31" i="1"/>
  <c r="D9" i="1" l="1"/>
  <c r="E41" i="1"/>
  <c r="F40" i="1"/>
  <c r="D41" i="1"/>
  <c r="F39" i="1"/>
  <c r="F37" i="1"/>
  <c r="F36" i="1"/>
  <c r="F35" i="1"/>
  <c r="D32" i="1"/>
  <c r="F41" i="1" l="1"/>
  <c r="F46" i="1"/>
  <c r="F43" i="1"/>
  <c r="F42" i="1"/>
  <c r="F20" i="1" l="1"/>
  <c r="D8" i="1"/>
  <c r="F44" i="1"/>
  <c r="F22" i="1" l="1"/>
  <c r="E9" i="1"/>
  <c r="F48" i="1"/>
  <c r="F45" i="1"/>
  <c r="F33" i="1"/>
  <c r="E29" i="1"/>
  <c r="D29" i="1"/>
  <c r="D47" i="1" s="1"/>
  <c r="F14" i="1"/>
  <c r="F16" i="1"/>
  <c r="F11" i="1"/>
  <c r="F27" i="1"/>
  <c r="F17" i="1"/>
  <c r="F10" i="1"/>
  <c r="F12" i="1"/>
  <c r="F13" i="1"/>
  <c r="F15" i="1"/>
  <c r="F18" i="1"/>
  <c r="F19" i="1"/>
  <c r="F21" i="1"/>
  <c r="F23" i="1"/>
  <c r="F24" i="1"/>
  <c r="F25" i="1"/>
  <c r="F26" i="1"/>
  <c r="F28" i="1"/>
  <c r="F30" i="1"/>
  <c r="F34" i="1"/>
  <c r="F29" i="1" l="1"/>
  <c r="F32" i="1"/>
  <c r="F9" i="1"/>
  <c r="F31" i="1"/>
  <c r="E8" i="1"/>
  <c r="E47" i="1" s="1"/>
  <c r="F8" i="1" l="1"/>
  <c r="F47" i="1"/>
</calcChain>
</file>

<file path=xl/sharedStrings.xml><?xml version="1.0" encoding="utf-8"?>
<sst xmlns="http://schemas.openxmlformats.org/spreadsheetml/2006/main" count="77" uniqueCount="76">
  <si>
    <t>Lp.</t>
  </si>
  <si>
    <t>Wyszczególnienie</t>
  </si>
  <si>
    <t>§</t>
  </si>
  <si>
    <t xml:space="preserve">Plan </t>
  </si>
  <si>
    <t xml:space="preserve">Wykonanie </t>
  </si>
  <si>
    <t>I</t>
  </si>
  <si>
    <t>DOCHODY  WŁASNE</t>
  </si>
  <si>
    <t>Dochody z podatków i opłat</t>
  </si>
  <si>
    <t>2) podatek rolny</t>
  </si>
  <si>
    <t>3) podatek leśny</t>
  </si>
  <si>
    <t>4) podatek od środków transportowych</t>
  </si>
  <si>
    <t>Udział w podatkach stanowiących dochód budżetu państwa</t>
  </si>
  <si>
    <t>Dochody z majątku gminy</t>
  </si>
  <si>
    <t>5.</t>
  </si>
  <si>
    <t>6.</t>
  </si>
  <si>
    <t>II</t>
  </si>
  <si>
    <t>Subwencje z budżetu państwa</t>
  </si>
  <si>
    <t xml:space="preserve"> - subwencja oświatowa</t>
  </si>
  <si>
    <t>III</t>
  </si>
  <si>
    <t>1.</t>
  </si>
  <si>
    <t>Dotacje celowe otrzymane z budżetu państwa na realizacje zadań własnych gmin</t>
  </si>
  <si>
    <t xml:space="preserve"> - dotacje celowe otrzymane  z budżetu państwa na realizację własnych zadań bieżących gmin</t>
  </si>
  <si>
    <t xml:space="preserve"> -  dotacja z budżetu państwa dla gmin uzdrowiskowych</t>
  </si>
  <si>
    <t>OGÓŁEM  DOCHODY, z tego:</t>
  </si>
  <si>
    <t xml:space="preserve"> - dochody majątkowe</t>
  </si>
  <si>
    <t>1)podatek od nieruchomości</t>
  </si>
  <si>
    <t>%                                   5:4</t>
  </si>
  <si>
    <t>5) podatek od działalności gospodarczej osób fizycznych, opłacony w formie karty podatkowej</t>
  </si>
  <si>
    <t>6) podatek od spadków i darowizn</t>
  </si>
  <si>
    <t>7) wpływy z opłaty uzdrowiskowej</t>
  </si>
  <si>
    <t>9) wpływy z opłaty skarbowej</t>
  </si>
  <si>
    <t>10) podatek od czynności cywilnoprawnych</t>
  </si>
  <si>
    <t>11) wpływy z opłaty eksploatacyjnej</t>
  </si>
  <si>
    <t xml:space="preserve"> -dotacje celowe otrzymane z budżetu państwa na realizację zadań zleconych gminie</t>
  </si>
  <si>
    <t xml:space="preserve">  - dotacja celowa otrzymana z tytułu pomocy finansowej udzielanej między jednostkami samorządu terytorialnego na dofinansowanie własnych zadań inwestycyjnych i zakupów inwestycyjnych</t>
  </si>
  <si>
    <t xml:space="preserve">                      </t>
  </si>
  <si>
    <t>- 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</si>
  <si>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Wpływy z pozostałych odsetek</t>
  </si>
  <si>
    <t>8)  wpływy z opłaty z tyt. wieczystego użytkowania nierychomości</t>
  </si>
  <si>
    <t>12) wpływy z opłat za zezwolenia na sprzedaż napojów alkoholowych</t>
  </si>
  <si>
    <t>Wpływy z usług</t>
  </si>
  <si>
    <t>- środki na dofinansowanie kosztów realizacji inwestycji i zakupów inwestycyjnych jednostek sektora finansów publicznych</t>
  </si>
  <si>
    <t>Pozostałe dochody ( wpływy z opłaty produktowej, wpływy z innych lokalnych opłat, grzywny, odsetki za zwłokę, otrzymane darowizny, różne opłaty, dochody jednostek samorzadu terytorialnego związane z realizacją zadań z zakresu administracji rządowej, opłat za korzystanie z wychowania przedszkolnego, zwroty dotacji )</t>
  </si>
  <si>
    <t>- dotacja celowa otrzymana z budżetu państwa na zadania bieżące realizowane przez gminę na podstawie porozumień z organami administracji rządowej</t>
  </si>
  <si>
    <t>- dotacja celowa otrzymana z budżetu państwa na realizację zadań bieżących gmin z zakresu edukacyjnej opieki wychowawczej finansowanych w całości przez budżet państwa w ramach programów rządowych</t>
  </si>
  <si>
    <t>dotacje celowe w ramach programów finansowych z udziałem środków europejskich oraz środków, o których mowa w art. 5 ust. 3 pkt 5 lit. a i b ustawy, lub płatności w ramach budżetu środków europejskich, realizowanych przez jednostki samorządu terytorialnego</t>
  </si>
  <si>
    <t>1)  wpływy z podatku dochodowego od osób fizycznych</t>
  </si>
  <si>
    <t>2)  wpływy z podatku dochodowego od osób prawnych</t>
  </si>
  <si>
    <t>Dotacje celowe  i środki przeznaczone na dofinansowanie zadań bieżących</t>
  </si>
  <si>
    <t>IV</t>
  </si>
  <si>
    <t>0760, 0770, 0870, 6330,6208,,6257, 6260,6280, 6300</t>
  </si>
  <si>
    <t>031</t>
  </si>
  <si>
    <t>032</t>
  </si>
  <si>
    <t>033</t>
  </si>
  <si>
    <t>034</t>
  </si>
  <si>
    <t>035</t>
  </si>
  <si>
    <t>036</t>
  </si>
  <si>
    <t>039</t>
  </si>
  <si>
    <t>055</t>
  </si>
  <si>
    <t>041</t>
  </si>
  <si>
    <t>050</t>
  </si>
  <si>
    <t>046</t>
  </si>
  <si>
    <t>048</t>
  </si>
  <si>
    <t>001</t>
  </si>
  <si>
    <t>002</t>
  </si>
  <si>
    <t>O83</t>
  </si>
  <si>
    <t>092</t>
  </si>
  <si>
    <t>dotacje celowe w ramach programów finansowanych z udziałem środków europejskich oraz środków, o których mowa w art.5  ust. 3 pkt 5 i 6 lit.a i b ustawy, lub płatności w ramach budżetu środków europejskich,realizowane przez jst</t>
  </si>
  <si>
    <t>Dotacje otrzymane z państwowych funduszy celowych na realizację zadań bieżących jst</t>
  </si>
  <si>
    <t>Środki otrzymane z państwowych funduszy celowych na finansowanie lub dofinansowanie kosztów realizacji inwestycji</t>
  </si>
  <si>
    <t>dotacje celowe otrzymane z samorządu województwa na inwestycje</t>
  </si>
  <si>
    <t>040, 049, 057, 059,063, 064, 066, 067, 069,091, 094, 095, 096,097, 236, 295</t>
  </si>
  <si>
    <t xml:space="preserve">             Wykonanie dochodów budżetu gminy według źródeł  za rok 2019</t>
  </si>
  <si>
    <t>047,075,076, 077, 087</t>
  </si>
  <si>
    <t>za 2019</t>
  </si>
  <si>
    <t xml:space="preserve">Załącznik nr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</si>
</sst>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6">
    <font>
      <sz val="10"/>
      <color theme="1"/>
      <name val="Czcionka tekstu podstawowego"/>
      <family val="2"/>
      <charset val="238"/>
    </font>
    <font>
      <sz val="10"/>
      <name val="Arial CE"/>
      <charset val="238"/>
    </font>
    <font>
      <sz val="12"/>
      <name val="Times New Roman"/>
      <family val="1"/>
    </font>
    <font>
      <b/>
      <sz val="14"/>
      <name val="Times New Roman"/>
      <family val="1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Times New Roman"/>
      <family val="1"/>
    </font>
    <font>
      <sz val="9"/>
      <name val="Arial CE"/>
      <charset val="238"/>
    </font>
    <font>
      <b/>
      <sz val="9"/>
      <name val="Arial CE"/>
      <charset val="238"/>
    </font>
    <font>
      <b/>
      <sz val="12"/>
      <name val="Times New Roman"/>
      <family val="1"/>
    </font>
    <font>
      <sz val="9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Times New Roman"/>
      <family val="1"/>
      <charset val="238"/>
    </font>
    <font>
      <b/>
      <sz val="9"/>
      <color theme="1"/>
      <name val="Arial CE"/>
      <charset val="238"/>
    </font>
    <font>
      <sz val="9"/>
      <color theme="1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0" fontId="1" fillId="0" borderId="0"/>
  </cellStyleXfs>
  <cellXfs count="90">
    <xf numFmtId="0" fontId="0" fillId="0" borderId="0" xfId="0"/>
    <xf numFmtId="0" fontId="1" fillId="0" borderId="0" xfId="2"/>
    <xf numFmtId="0" fontId="2" fillId="0" borderId="0" xfId="2" applyFont="1"/>
    <xf numFmtId="0" fontId="2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0" xfId="2" applyFont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4" fillId="2" borderId="3" xfId="2" applyFont="1" applyFill="1" applyBorder="1"/>
    <xf numFmtId="0" fontId="6" fillId="2" borderId="0" xfId="2" applyFont="1" applyFill="1" applyAlignment="1">
      <alignment horizontal="center"/>
    </xf>
    <xf numFmtId="10" fontId="4" fillId="2" borderId="3" xfId="2" applyNumberFormat="1" applyFont="1" applyFill="1" applyBorder="1" applyAlignment="1">
      <alignment horizontal="right"/>
    </xf>
    <xf numFmtId="0" fontId="5" fillId="0" borderId="5" xfId="2" applyFont="1" applyBorder="1" applyAlignment="1">
      <alignment horizontal="center"/>
    </xf>
    <xf numFmtId="0" fontId="5" fillId="0" borderId="3" xfId="2" applyFont="1" applyBorder="1"/>
    <xf numFmtId="0" fontId="5" fillId="0" borderId="6" xfId="2" applyFont="1" applyBorder="1" applyAlignment="1">
      <alignment horizontal="center"/>
    </xf>
    <xf numFmtId="0" fontId="5" fillId="0" borderId="5" xfId="2" applyFont="1" applyBorder="1"/>
    <xf numFmtId="49" fontId="5" fillId="0" borderId="6" xfId="2" applyNumberFormat="1" applyFont="1" applyBorder="1" applyAlignment="1">
      <alignment horizontal="center"/>
    </xf>
    <xf numFmtId="49" fontId="5" fillId="0" borderId="5" xfId="2" applyNumberFormat="1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5" xfId="2" applyFont="1" applyBorder="1" applyAlignment="1">
      <alignment wrapText="1"/>
    </xf>
    <xf numFmtId="0" fontId="5" fillId="0" borderId="8" xfId="2" applyFont="1" applyBorder="1"/>
    <xf numFmtId="49" fontId="5" fillId="0" borderId="8" xfId="2" applyNumberFormat="1" applyFont="1" applyBorder="1" applyAlignment="1">
      <alignment horizontal="center"/>
    </xf>
    <xf numFmtId="0" fontId="5" fillId="0" borderId="4" xfId="2" applyFont="1" applyBorder="1"/>
    <xf numFmtId="49" fontId="5" fillId="0" borderId="4" xfId="2" applyNumberFormat="1" applyFont="1" applyBorder="1" applyAlignment="1">
      <alignment horizontal="center"/>
    </xf>
    <xf numFmtId="10" fontId="4" fillId="2" borderId="1" xfId="2" applyNumberFormat="1" applyFont="1" applyFill="1" applyBorder="1" applyAlignment="1">
      <alignment horizontal="right"/>
    </xf>
    <xf numFmtId="49" fontId="5" fillId="0" borderId="5" xfId="2" applyNumberFormat="1" applyFont="1" applyBorder="1" applyAlignment="1">
      <alignment horizontal="center" wrapText="1"/>
    </xf>
    <xf numFmtId="10" fontId="4" fillId="2" borderId="5" xfId="2" applyNumberFormat="1" applyFont="1" applyFill="1" applyBorder="1" applyAlignment="1">
      <alignment horizontal="right"/>
    </xf>
    <xf numFmtId="49" fontId="5" fillId="0" borderId="3" xfId="2" applyNumberFormat="1" applyFont="1" applyBorder="1" applyAlignment="1">
      <alignment horizontal="center" wrapText="1"/>
    </xf>
    <xf numFmtId="0" fontId="4" fillId="2" borderId="5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3" xfId="2" applyFont="1" applyBorder="1"/>
    <xf numFmtId="0" fontId="7" fillId="0" borderId="3" xfId="2" applyFont="1" applyBorder="1" applyAlignment="1">
      <alignment horizontal="center"/>
    </xf>
    <xf numFmtId="0" fontId="8" fillId="2" borderId="3" xfId="2" applyFont="1" applyFill="1" applyBorder="1"/>
    <xf numFmtId="0" fontId="8" fillId="2" borderId="3" xfId="2" applyFont="1" applyFill="1" applyBorder="1" applyAlignment="1">
      <alignment horizontal="center"/>
    </xf>
    <xf numFmtId="0" fontId="7" fillId="0" borderId="3" xfId="2" applyFont="1" applyBorder="1" applyAlignment="1">
      <alignment wrapText="1"/>
    </xf>
    <xf numFmtId="0" fontId="7" fillId="0" borderId="3" xfId="2" applyFont="1" applyBorder="1" applyAlignment="1">
      <alignment horizontal="center" wrapText="1"/>
    </xf>
    <xf numFmtId="0" fontId="7" fillId="0" borderId="5" xfId="2" applyFont="1" applyBorder="1" applyAlignment="1">
      <alignment horizontal="center"/>
    </xf>
    <xf numFmtId="0" fontId="7" fillId="0" borderId="5" xfId="2" applyFont="1" applyBorder="1" applyAlignment="1">
      <alignment horizontal="center" wrapText="1"/>
    </xf>
    <xf numFmtId="0" fontId="4" fillId="2" borderId="9" xfId="2" applyFont="1" applyFill="1" applyBorder="1"/>
    <xf numFmtId="0" fontId="4" fillId="2" borderId="9" xfId="2" applyFont="1" applyFill="1" applyBorder="1" applyAlignment="1">
      <alignment wrapText="1"/>
    </xf>
    <xf numFmtId="0" fontId="7" fillId="0" borderId="4" xfId="2" applyFont="1" applyBorder="1" applyAlignment="1">
      <alignment horizontal="center" wrapText="1"/>
    </xf>
    <xf numFmtId="49" fontId="7" fillId="0" borderId="5" xfId="2" applyNumberFormat="1" applyFont="1" applyBorder="1" applyAlignment="1">
      <alignment wrapText="1"/>
    </xf>
    <xf numFmtId="164" fontId="4" fillId="2" borderId="5" xfId="1" applyFont="1" applyFill="1" applyBorder="1" applyAlignment="1">
      <alignment horizontal="right"/>
    </xf>
    <xf numFmtId="164" fontId="5" fillId="0" borderId="3" xfId="1" applyFont="1" applyBorder="1" applyAlignment="1">
      <alignment horizontal="right"/>
    </xf>
    <xf numFmtId="164" fontId="5" fillId="0" borderId="5" xfId="1" applyFont="1" applyBorder="1" applyAlignment="1">
      <alignment horizontal="right"/>
    </xf>
    <xf numFmtId="164" fontId="5" fillId="0" borderId="8" xfId="1" applyFont="1" applyBorder="1" applyAlignment="1">
      <alignment horizontal="right"/>
    </xf>
    <xf numFmtId="164" fontId="5" fillId="0" borderId="4" xfId="1" applyFont="1" applyBorder="1" applyAlignment="1">
      <alignment horizontal="right"/>
    </xf>
    <xf numFmtId="164" fontId="4" fillId="2" borderId="3" xfId="1" applyFont="1" applyFill="1" applyBorder="1" applyAlignment="1">
      <alignment horizontal="right"/>
    </xf>
    <xf numFmtId="164" fontId="7" fillId="0" borderId="3" xfId="1" applyFont="1" applyBorder="1" applyAlignment="1">
      <alignment horizontal="right"/>
    </xf>
    <xf numFmtId="164" fontId="8" fillId="2" borderId="3" xfId="1" applyFont="1" applyFill="1" applyBorder="1" applyAlignment="1">
      <alignment horizontal="right"/>
    </xf>
    <xf numFmtId="164" fontId="7" fillId="0" borderId="5" xfId="1" applyFont="1" applyBorder="1" applyAlignment="1">
      <alignment horizontal="right"/>
    </xf>
    <xf numFmtId="164" fontId="4" fillId="2" borderId="10" xfId="1" applyFont="1" applyFill="1" applyBorder="1" applyAlignment="1">
      <alignment horizontal="right"/>
    </xf>
    <xf numFmtId="164" fontId="4" fillId="2" borderId="9" xfId="1" applyFont="1" applyFill="1" applyBorder="1" applyAlignment="1">
      <alignment horizontal="right"/>
    </xf>
    <xf numFmtId="164" fontId="10" fillId="0" borderId="11" xfId="1" applyFont="1" applyBorder="1" applyAlignment="1">
      <alignment horizontal="right"/>
    </xf>
    <xf numFmtId="164" fontId="7" fillId="0" borderId="5" xfId="1" applyFont="1" applyBorder="1"/>
    <xf numFmtId="164" fontId="7" fillId="0" borderId="3" xfId="1" applyFont="1" applyBorder="1"/>
    <xf numFmtId="0" fontId="5" fillId="0" borderId="2" xfId="2" applyFont="1" applyBorder="1" applyAlignment="1">
      <alignment wrapText="1"/>
    </xf>
    <xf numFmtId="0" fontId="5" fillId="0" borderId="6" xfId="2" applyFont="1" applyBorder="1" applyAlignment="1">
      <alignment wrapText="1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3" xfId="2" applyFont="1" applyBorder="1" applyAlignment="1">
      <alignment wrapText="1"/>
    </xf>
    <xf numFmtId="0" fontId="5" fillId="0" borderId="6" xfId="2" applyFont="1" applyBorder="1"/>
    <xf numFmtId="0" fontId="5" fillId="0" borderId="7" xfId="2" applyFont="1" applyBorder="1"/>
    <xf numFmtId="0" fontId="7" fillId="0" borderId="6" xfId="2" applyFont="1" applyBorder="1" applyAlignment="1">
      <alignment wrapText="1"/>
    </xf>
    <xf numFmtId="0" fontId="7" fillId="0" borderId="7" xfId="2" applyFont="1" applyBorder="1" applyAlignment="1">
      <alignment horizontal="center"/>
    </xf>
    <xf numFmtId="0" fontId="8" fillId="2" borderId="7" xfId="2" applyFont="1" applyFill="1" applyBorder="1" applyAlignment="1">
      <alignment horizontal="center"/>
    </xf>
    <xf numFmtId="0" fontId="7" fillId="0" borderId="8" xfId="2" applyFont="1" applyBorder="1" applyAlignment="1">
      <alignment horizontal="center"/>
    </xf>
    <xf numFmtId="49" fontId="12" fillId="0" borderId="5" xfId="0" applyNumberFormat="1" applyFont="1" applyBorder="1" applyAlignment="1">
      <alignment wrapText="1"/>
    </xf>
    <xf numFmtId="0" fontId="7" fillId="0" borderId="15" xfId="2" applyFont="1" applyBorder="1" applyAlignment="1">
      <alignment horizontal="center"/>
    </xf>
    <xf numFmtId="0" fontId="5" fillId="0" borderId="5" xfId="2" applyFont="1" applyBorder="1" applyAlignment="1">
      <alignment vertical="top" wrapText="1"/>
    </xf>
    <xf numFmtId="49" fontId="5" fillId="0" borderId="5" xfId="2" applyNumberFormat="1" applyFont="1" applyBorder="1" applyAlignment="1">
      <alignment horizontal="center" vertical="top" wrapText="1"/>
    </xf>
    <xf numFmtId="0" fontId="7" fillId="0" borderId="1" xfId="2" applyFont="1" applyBorder="1" applyAlignment="1">
      <alignment vertical="top" wrapText="1"/>
    </xf>
    <xf numFmtId="0" fontId="7" fillId="0" borderId="1" xfId="2" applyFont="1" applyBorder="1" applyAlignment="1">
      <alignment horizontal="center" wrapText="1"/>
    </xf>
    <xf numFmtId="164" fontId="7" fillId="0" borderId="1" xfId="1" applyFont="1" applyBorder="1" applyAlignment="1">
      <alignment horizontal="right"/>
    </xf>
    <xf numFmtId="0" fontId="14" fillId="3" borderId="16" xfId="2" applyFont="1" applyFill="1" applyBorder="1" applyAlignment="1">
      <alignment horizontal="center"/>
    </xf>
    <xf numFmtId="0" fontId="15" fillId="3" borderId="16" xfId="2" applyFont="1" applyFill="1" applyBorder="1" applyAlignment="1">
      <alignment horizontal="center" wrapText="1"/>
    </xf>
    <xf numFmtId="164" fontId="15" fillId="3" borderId="16" xfId="1" applyFont="1" applyFill="1" applyBorder="1" applyAlignment="1">
      <alignment horizontal="right"/>
    </xf>
    <xf numFmtId="0" fontId="14" fillId="4" borderId="16" xfId="2" applyFont="1" applyFill="1" applyBorder="1" applyAlignment="1">
      <alignment wrapText="1"/>
    </xf>
    <xf numFmtId="0" fontId="13" fillId="0" borderId="0" xfId="0" applyFont="1" applyAlignment="1">
      <alignment horizontal="right"/>
    </xf>
    <xf numFmtId="0" fontId="4" fillId="0" borderId="8" xfId="2" applyFont="1" applyBorder="1" applyAlignment="1">
      <alignment horizontal="center"/>
    </xf>
    <xf numFmtId="0" fontId="4" fillId="0" borderId="4" xfId="2" applyFont="1" applyBorder="1" applyAlignment="1">
      <alignment horizontal="center"/>
    </xf>
    <xf numFmtId="0" fontId="4" fillId="2" borderId="12" xfId="2" applyFont="1" applyFill="1" applyBorder="1"/>
    <xf numFmtId="0" fontId="4" fillId="2" borderId="13" xfId="2" applyFont="1" applyFill="1" applyBorder="1"/>
    <xf numFmtId="0" fontId="4" fillId="2" borderId="14" xfId="2" applyFont="1" applyFill="1" applyBorder="1"/>
    <xf numFmtId="0" fontId="3" fillId="0" borderId="0" xfId="2" applyFont="1" applyAlignment="1">
      <alignment wrapText="1"/>
    </xf>
    <xf numFmtId="0" fontId="4" fillId="0" borderId="8" xfId="2" applyFont="1" applyBorder="1" applyAlignment="1">
      <alignment horizontal="center" wrapText="1"/>
    </xf>
    <xf numFmtId="0" fontId="4" fillId="0" borderId="4" xfId="2" applyFont="1" applyBorder="1" applyAlignment="1">
      <alignment horizontal="center" wrapText="1"/>
    </xf>
    <xf numFmtId="0" fontId="9" fillId="0" borderId="0" xfId="2" applyFont="1" applyAlignment="1">
      <alignment horizontal="center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"/>
  <sheetViews>
    <sheetView tabSelected="1" zoomScaleNormal="100" workbookViewId="0">
      <selection activeCell="H13" sqref="H13"/>
    </sheetView>
  </sheetViews>
  <sheetFormatPr defaultRowHeight="12.75"/>
  <cols>
    <col min="1" max="1" width="3.42578125" bestFit="1" customWidth="1"/>
    <col min="2" max="2" width="52.7109375" customWidth="1"/>
    <col min="3" max="3" width="16.42578125" customWidth="1"/>
    <col min="4" max="4" width="15.28515625" bestFit="1" customWidth="1"/>
    <col min="5" max="5" width="16.140625" customWidth="1"/>
    <col min="6" max="6" width="8.28515625" customWidth="1"/>
  </cols>
  <sheetData>
    <row r="1" spans="1:6" ht="15.75" customHeight="1">
      <c r="A1" s="1"/>
      <c r="B1" s="1"/>
      <c r="C1" s="80" t="s">
        <v>75</v>
      </c>
      <c r="D1" s="80"/>
      <c r="E1" s="80"/>
      <c r="F1" s="80"/>
    </row>
    <row r="2" spans="1:6" ht="18.75">
      <c r="A2" s="2"/>
      <c r="B2" s="86" t="s">
        <v>35</v>
      </c>
      <c r="C2" s="86"/>
      <c r="D2" s="86"/>
      <c r="E2" s="86"/>
      <c r="F2" s="86"/>
    </row>
    <row r="3" spans="1:6" ht="15.75">
      <c r="A3" s="2"/>
      <c r="B3" s="89" t="s">
        <v>72</v>
      </c>
      <c r="C3" s="89"/>
      <c r="D3" s="89"/>
      <c r="E3" s="89"/>
      <c r="F3" s="89"/>
    </row>
    <row r="4" spans="1:6" ht="16.5" thickBot="1">
      <c r="A4" s="2"/>
      <c r="B4" s="1"/>
      <c r="C4" s="1"/>
      <c r="D4" s="1"/>
      <c r="E4" s="3"/>
      <c r="F4" s="3"/>
    </row>
    <row r="5" spans="1:6">
      <c r="A5" s="81" t="s">
        <v>0</v>
      </c>
      <c r="B5" s="81" t="s">
        <v>1</v>
      </c>
      <c r="C5" s="81" t="s">
        <v>2</v>
      </c>
      <c r="D5" s="87" t="s">
        <v>3</v>
      </c>
      <c r="E5" s="4" t="s">
        <v>4</v>
      </c>
      <c r="F5" s="87" t="s">
        <v>26</v>
      </c>
    </row>
    <row r="6" spans="1:6" ht="13.5" thickBot="1">
      <c r="A6" s="82"/>
      <c r="B6" s="82"/>
      <c r="C6" s="82"/>
      <c r="D6" s="88"/>
      <c r="E6" s="5" t="s">
        <v>74</v>
      </c>
      <c r="F6" s="88"/>
    </row>
    <row r="7" spans="1:6" ht="13.5" thickBot="1">
      <c r="A7" s="6">
        <v>1</v>
      </c>
      <c r="B7" s="7">
        <v>2</v>
      </c>
      <c r="C7" s="7">
        <v>3</v>
      </c>
      <c r="D7" s="8">
        <v>4</v>
      </c>
      <c r="E7" s="6">
        <v>5</v>
      </c>
      <c r="F7" s="7">
        <v>6</v>
      </c>
    </row>
    <row r="8" spans="1:6" ht="13.5" thickBot="1">
      <c r="A8" s="9" t="s">
        <v>5</v>
      </c>
      <c r="B8" s="10" t="s">
        <v>6</v>
      </c>
      <c r="C8" s="11"/>
      <c r="D8" s="44">
        <f>D9+D22+D25+D26+D27+D28</f>
        <v>24855807.66</v>
      </c>
      <c r="E8" s="44">
        <f>E9+E22+E25+E26+E27+E28</f>
        <v>24366206.840000004</v>
      </c>
      <c r="F8" s="12">
        <f>E8/D8</f>
        <v>0.98030235723187131</v>
      </c>
    </row>
    <row r="9" spans="1:6" ht="13.5" thickBot="1">
      <c r="A9" s="13">
        <v>1</v>
      </c>
      <c r="B9" s="14" t="s">
        <v>7</v>
      </c>
      <c r="C9" s="15"/>
      <c r="D9" s="45">
        <f>SUM(D10:D21)</f>
        <v>6634412.9100000001</v>
      </c>
      <c r="E9" s="45">
        <f>SUM(E10:E21)</f>
        <v>6331110.9699999997</v>
      </c>
      <c r="F9" s="12">
        <f t="shared" ref="F9:F48" si="0">E9/D9</f>
        <v>0.95428352981424536</v>
      </c>
    </row>
    <row r="10" spans="1:6" ht="13.5" thickBot="1">
      <c r="A10" s="60"/>
      <c r="B10" s="63" t="s">
        <v>25</v>
      </c>
      <c r="C10" s="17" t="s">
        <v>51</v>
      </c>
      <c r="D10" s="45">
        <v>4685000</v>
      </c>
      <c r="E10" s="45">
        <v>4370135.68</v>
      </c>
      <c r="F10" s="12">
        <f t="shared" si="0"/>
        <v>0.93279310138740656</v>
      </c>
    </row>
    <row r="11" spans="1:6" ht="13.5" thickBot="1">
      <c r="A11" s="64"/>
      <c r="B11" s="63" t="s">
        <v>8</v>
      </c>
      <c r="C11" s="18" t="s">
        <v>52</v>
      </c>
      <c r="D11" s="46">
        <v>17000</v>
      </c>
      <c r="E11" s="46">
        <v>17240</v>
      </c>
      <c r="F11" s="12">
        <f>E11/D11</f>
        <v>1.0141176470588236</v>
      </c>
    </row>
    <row r="12" spans="1:6" ht="13.5" thickBot="1">
      <c r="A12" s="19"/>
      <c r="B12" s="63" t="s">
        <v>9</v>
      </c>
      <c r="C12" s="18" t="s">
        <v>53</v>
      </c>
      <c r="D12" s="46">
        <v>25156</v>
      </c>
      <c r="E12" s="46">
        <v>22394</v>
      </c>
      <c r="F12" s="12">
        <f t="shared" si="0"/>
        <v>0.89020512005088248</v>
      </c>
    </row>
    <row r="13" spans="1:6" ht="13.5" thickBot="1">
      <c r="A13" s="19"/>
      <c r="B13" s="63" t="s">
        <v>10</v>
      </c>
      <c r="C13" s="18" t="s">
        <v>54</v>
      </c>
      <c r="D13" s="46">
        <v>26000</v>
      </c>
      <c r="E13" s="46">
        <v>27182.36</v>
      </c>
      <c r="F13" s="12">
        <f t="shared" si="0"/>
        <v>1.0454753846153846</v>
      </c>
    </row>
    <row r="14" spans="1:6" ht="24.75" thickBot="1">
      <c r="A14" s="19"/>
      <c r="B14" s="59" t="s">
        <v>27</v>
      </c>
      <c r="C14" s="18" t="s">
        <v>55</v>
      </c>
      <c r="D14" s="46">
        <v>10000</v>
      </c>
      <c r="E14" s="46">
        <v>2670.92</v>
      </c>
      <c r="F14" s="12">
        <f t="shared" si="0"/>
        <v>0.267092</v>
      </c>
    </row>
    <row r="15" spans="1:6" ht="13.5" thickBot="1">
      <c r="A15" s="19"/>
      <c r="B15" s="63" t="s">
        <v>28</v>
      </c>
      <c r="C15" s="18" t="s">
        <v>56</v>
      </c>
      <c r="D15" s="46">
        <v>35000</v>
      </c>
      <c r="E15" s="46">
        <v>42303</v>
      </c>
      <c r="F15" s="12">
        <f t="shared" si="0"/>
        <v>1.2086571428571429</v>
      </c>
    </row>
    <row r="16" spans="1:6" ht="13.5" thickBot="1">
      <c r="A16" s="19"/>
      <c r="B16" s="63" t="s">
        <v>29</v>
      </c>
      <c r="C16" s="18" t="s">
        <v>57</v>
      </c>
      <c r="D16" s="46">
        <v>880000</v>
      </c>
      <c r="E16" s="46">
        <v>830196.47</v>
      </c>
      <c r="F16" s="12">
        <f>E16/D16</f>
        <v>0.94340507954545449</v>
      </c>
    </row>
    <row r="17" spans="1:6" ht="13.5" thickBot="1">
      <c r="A17" s="19"/>
      <c r="B17" s="59" t="s">
        <v>38</v>
      </c>
      <c r="C17" s="18" t="s">
        <v>58</v>
      </c>
      <c r="D17" s="46">
        <v>55000</v>
      </c>
      <c r="E17" s="46">
        <v>72694.47</v>
      </c>
      <c r="F17" s="12">
        <f t="shared" si="0"/>
        <v>1.3217176363636365</v>
      </c>
    </row>
    <row r="18" spans="1:6" ht="13.5" thickBot="1">
      <c r="A18" s="19"/>
      <c r="B18" s="63" t="s">
        <v>30</v>
      </c>
      <c r="C18" s="18" t="s">
        <v>59</v>
      </c>
      <c r="D18" s="55">
        <v>32000</v>
      </c>
      <c r="E18" s="46">
        <v>35258.120000000003</v>
      </c>
      <c r="F18" s="12">
        <f t="shared" si="0"/>
        <v>1.1018162500000002</v>
      </c>
    </row>
    <row r="19" spans="1:6" ht="13.5" thickBot="1">
      <c r="A19" s="19"/>
      <c r="B19" s="61" t="s">
        <v>31</v>
      </c>
      <c r="C19" s="22" t="s">
        <v>60</v>
      </c>
      <c r="D19" s="47">
        <v>515756.91</v>
      </c>
      <c r="E19" s="47">
        <v>576464</v>
      </c>
      <c r="F19" s="12">
        <f t="shared" si="0"/>
        <v>1.1177048505273541</v>
      </c>
    </row>
    <row r="20" spans="1:6" ht="13.5" thickBot="1">
      <c r="A20" s="64"/>
      <c r="B20" s="59" t="s">
        <v>32</v>
      </c>
      <c r="C20" s="18" t="s">
        <v>61</v>
      </c>
      <c r="D20" s="46">
        <v>4000</v>
      </c>
      <c r="E20" s="46">
        <v>3826.8</v>
      </c>
      <c r="F20" s="12">
        <f t="shared" si="0"/>
        <v>0.95669999999999999</v>
      </c>
    </row>
    <row r="21" spans="1:6" ht="24.75" thickBot="1">
      <c r="A21" s="23"/>
      <c r="B21" s="62" t="s">
        <v>39</v>
      </c>
      <c r="C21" s="24" t="s">
        <v>62</v>
      </c>
      <c r="D21" s="48">
        <v>349500</v>
      </c>
      <c r="E21" s="48">
        <v>330745.15000000002</v>
      </c>
      <c r="F21" s="12">
        <f t="shared" si="0"/>
        <v>0.94633805436337637</v>
      </c>
    </row>
    <row r="22" spans="1:6" ht="13.5" thickBot="1">
      <c r="A22" s="13">
        <v>2</v>
      </c>
      <c r="B22" s="20" t="s">
        <v>11</v>
      </c>
      <c r="C22" s="18"/>
      <c r="D22" s="46">
        <v>10272743</v>
      </c>
      <c r="E22" s="46">
        <v>10411739.300000001</v>
      </c>
      <c r="F22" s="12">
        <f t="shared" si="0"/>
        <v>1.0135305925593583</v>
      </c>
    </row>
    <row r="23" spans="1:6" ht="15.75" customHeight="1" thickBot="1">
      <c r="A23" s="21"/>
      <c r="B23" s="58" t="s">
        <v>46</v>
      </c>
      <c r="C23" s="22" t="s">
        <v>63</v>
      </c>
      <c r="D23" s="47">
        <v>9457743</v>
      </c>
      <c r="E23" s="47">
        <v>9547104</v>
      </c>
      <c r="F23" s="25">
        <f t="shared" si="0"/>
        <v>1.0094484487472328</v>
      </c>
    </row>
    <row r="24" spans="1:6" ht="15.75" customHeight="1" thickBot="1">
      <c r="A24" s="6"/>
      <c r="B24" s="59" t="s">
        <v>47</v>
      </c>
      <c r="C24" s="26" t="s">
        <v>64</v>
      </c>
      <c r="D24" s="46">
        <v>815000</v>
      </c>
      <c r="E24" s="46">
        <v>864635.3</v>
      </c>
      <c r="F24" s="27">
        <f t="shared" si="0"/>
        <v>1.060902208588957</v>
      </c>
    </row>
    <row r="25" spans="1:6" ht="13.5" thickBot="1">
      <c r="A25" s="6">
        <v>3</v>
      </c>
      <c r="B25" s="16" t="s">
        <v>40</v>
      </c>
      <c r="C25" s="18" t="s">
        <v>65</v>
      </c>
      <c r="D25" s="46">
        <v>455475</v>
      </c>
      <c r="E25" s="46">
        <v>386294.52</v>
      </c>
      <c r="F25" s="27">
        <f t="shared" si="0"/>
        <v>0.84811355178659642</v>
      </c>
    </row>
    <row r="26" spans="1:6" ht="27" customHeight="1" thickBot="1">
      <c r="A26" s="13">
        <v>4</v>
      </c>
      <c r="B26" s="14" t="s">
        <v>12</v>
      </c>
      <c r="C26" s="28" t="s">
        <v>73</v>
      </c>
      <c r="D26" s="45">
        <v>5748942</v>
      </c>
      <c r="E26" s="45">
        <v>5439898.9400000004</v>
      </c>
      <c r="F26" s="12">
        <f t="shared" si="0"/>
        <v>0.94624348967166483</v>
      </c>
    </row>
    <row r="27" spans="1:6" ht="13.5" thickBot="1">
      <c r="A27" s="13" t="s">
        <v>13</v>
      </c>
      <c r="B27" s="20" t="s">
        <v>37</v>
      </c>
      <c r="C27" s="26" t="s">
        <v>66</v>
      </c>
      <c r="D27" s="46">
        <v>59769.75</v>
      </c>
      <c r="E27" s="46">
        <v>74080.009999999995</v>
      </c>
      <c r="F27" s="12">
        <f>E27/D27</f>
        <v>1.2394231195546241</v>
      </c>
    </row>
    <row r="28" spans="1:6" ht="81.75" customHeight="1" thickBot="1">
      <c r="A28" s="13" t="s">
        <v>14</v>
      </c>
      <c r="B28" s="71" t="s">
        <v>42</v>
      </c>
      <c r="C28" s="72" t="s">
        <v>71</v>
      </c>
      <c r="D28" s="46">
        <v>1684465</v>
      </c>
      <c r="E28" s="46">
        <v>1723083.1</v>
      </c>
      <c r="F28" s="12">
        <f t="shared" si="0"/>
        <v>1.0229260328947174</v>
      </c>
    </row>
    <row r="29" spans="1:6" ht="13.5" thickBot="1">
      <c r="A29" s="29" t="s">
        <v>15</v>
      </c>
      <c r="B29" s="10" t="s">
        <v>16</v>
      </c>
      <c r="C29" s="30">
        <v>292</v>
      </c>
      <c r="D29" s="49">
        <f>D30</f>
        <v>2327159</v>
      </c>
      <c r="E29" s="49">
        <f>E30</f>
        <v>2327159</v>
      </c>
      <c r="F29" s="12">
        <f t="shared" si="0"/>
        <v>1</v>
      </c>
    </row>
    <row r="30" spans="1:6" ht="13.5" thickBot="1">
      <c r="A30" s="31"/>
      <c r="B30" s="32" t="s">
        <v>17</v>
      </c>
      <c r="C30" s="33"/>
      <c r="D30" s="50">
        <v>2327159</v>
      </c>
      <c r="E30" s="50">
        <v>2327159</v>
      </c>
      <c r="F30" s="12">
        <f t="shared" si="0"/>
        <v>1</v>
      </c>
    </row>
    <row r="31" spans="1:6" ht="13.5" thickBot="1">
      <c r="A31" s="67" t="s">
        <v>18</v>
      </c>
      <c r="B31" s="34" t="s">
        <v>48</v>
      </c>
      <c r="C31" s="35"/>
      <c r="D31" s="51">
        <f>SUM(D33:D40)</f>
        <v>7183141.54</v>
      </c>
      <c r="E31" s="51">
        <f>SUM(E33:E40)</f>
        <v>7095314.6500000004</v>
      </c>
      <c r="F31" s="12">
        <f t="shared" si="0"/>
        <v>0.98777319234057581</v>
      </c>
    </row>
    <row r="32" spans="1:6" ht="24.75" thickBot="1">
      <c r="A32" s="38" t="s">
        <v>19</v>
      </c>
      <c r="B32" s="36" t="s">
        <v>20</v>
      </c>
      <c r="C32" s="33"/>
      <c r="D32" s="50">
        <f>SUM(D33:D34)</f>
        <v>1623777</v>
      </c>
      <c r="E32" s="50">
        <f>SUM(E33:E34)</f>
        <v>1564176.6800000002</v>
      </c>
      <c r="F32" s="12">
        <f t="shared" si="0"/>
        <v>0.9632952554445593</v>
      </c>
    </row>
    <row r="33" spans="1:6" ht="24.75" thickBot="1">
      <c r="A33" s="68"/>
      <c r="B33" s="36" t="s">
        <v>21</v>
      </c>
      <c r="C33" s="37">
        <v>203</v>
      </c>
      <c r="D33" s="50">
        <v>888741</v>
      </c>
      <c r="E33" s="50">
        <v>829140.68</v>
      </c>
      <c r="F33" s="12">
        <f t="shared" si="0"/>
        <v>0.9329384826400493</v>
      </c>
    </row>
    <row r="34" spans="1:6" ht="33.75" customHeight="1" thickBot="1">
      <c r="A34" s="66"/>
      <c r="B34" s="65" t="s">
        <v>22</v>
      </c>
      <c r="C34" s="38">
        <v>287</v>
      </c>
      <c r="D34" s="56">
        <v>735036</v>
      </c>
      <c r="E34" s="52">
        <v>735036</v>
      </c>
      <c r="F34" s="12">
        <f t="shared" si="0"/>
        <v>1</v>
      </c>
    </row>
    <row r="35" spans="1:6" ht="36" customHeight="1" thickBot="1">
      <c r="A35" s="38">
        <v>2</v>
      </c>
      <c r="B35" s="36" t="s">
        <v>33</v>
      </c>
      <c r="C35" s="37">
        <v>201</v>
      </c>
      <c r="D35" s="57">
        <v>2021358.29</v>
      </c>
      <c r="E35" s="50">
        <v>2015952.65</v>
      </c>
      <c r="F35" s="12">
        <f t="shared" ref="F35:F37" si="1">E35/D35</f>
        <v>0.99732573882287834</v>
      </c>
    </row>
    <row r="36" spans="1:6" ht="58.5" customHeight="1" thickBot="1">
      <c r="A36" s="38">
        <v>3</v>
      </c>
      <c r="B36" s="43" t="s">
        <v>36</v>
      </c>
      <c r="C36" s="39">
        <v>206</v>
      </c>
      <c r="D36" s="56">
        <v>3376700</v>
      </c>
      <c r="E36" s="52">
        <v>3376596.49</v>
      </c>
      <c r="F36" s="12">
        <f t="shared" si="1"/>
        <v>0.99996934581099894</v>
      </c>
    </row>
    <row r="37" spans="1:6" ht="50.25" customHeight="1" thickBot="1">
      <c r="A37" s="38">
        <v>4</v>
      </c>
      <c r="B37" s="43" t="s">
        <v>67</v>
      </c>
      <c r="C37" s="42">
        <v>205</v>
      </c>
      <c r="D37" s="56">
        <v>151506.25</v>
      </c>
      <c r="E37" s="52">
        <v>130268.83</v>
      </c>
      <c r="F37" s="12">
        <f t="shared" si="1"/>
        <v>0.85982479270657153</v>
      </c>
    </row>
    <row r="38" spans="1:6" ht="48" customHeight="1" thickBot="1">
      <c r="A38" s="38">
        <v>5</v>
      </c>
      <c r="B38" s="43" t="s">
        <v>43</v>
      </c>
      <c r="C38" s="39">
        <v>202</v>
      </c>
      <c r="D38" s="56">
        <v>500</v>
      </c>
      <c r="E38" s="52">
        <v>0</v>
      </c>
      <c r="F38" s="12">
        <v>0</v>
      </c>
    </row>
    <row r="39" spans="1:6" ht="44.25" customHeight="1" thickBot="1">
      <c r="A39" s="70">
        <v>6</v>
      </c>
      <c r="B39" s="43" t="s">
        <v>44</v>
      </c>
      <c r="C39" s="39">
        <v>204</v>
      </c>
      <c r="D39" s="56">
        <v>7900</v>
      </c>
      <c r="E39" s="52">
        <v>7120</v>
      </c>
      <c r="F39" s="27">
        <f>E39/D39</f>
        <v>0.90126582278481016</v>
      </c>
    </row>
    <row r="40" spans="1:6" ht="49.5" customHeight="1">
      <c r="A40" s="66">
        <v>7</v>
      </c>
      <c r="B40" s="73" t="s">
        <v>68</v>
      </c>
      <c r="C40" s="74">
        <v>244</v>
      </c>
      <c r="D40" s="75">
        <v>1400</v>
      </c>
      <c r="E40" s="75">
        <v>1200</v>
      </c>
      <c r="F40" s="25">
        <f>E40/D40</f>
        <v>0.8571428571428571</v>
      </c>
    </row>
    <row r="41" spans="1:6" ht="29.25" customHeight="1" thickBot="1">
      <c r="A41" s="76" t="s">
        <v>49</v>
      </c>
      <c r="B41" s="79" t="s">
        <v>48</v>
      </c>
      <c r="C41" s="77"/>
      <c r="D41" s="78">
        <f>SUM(D42:D46)</f>
        <v>4701315.71</v>
      </c>
      <c r="E41" s="78">
        <f>SUM(E42:E46)</f>
        <v>4645643.2699999996</v>
      </c>
      <c r="F41" s="12">
        <f t="shared" si="0"/>
        <v>0.98815811499713124</v>
      </c>
    </row>
    <row r="42" spans="1:6" ht="37.5" customHeight="1" thickBot="1">
      <c r="A42" s="66">
        <v>1</v>
      </c>
      <c r="B42" s="36" t="s">
        <v>70</v>
      </c>
      <c r="C42" s="37">
        <v>663</v>
      </c>
      <c r="D42" s="50">
        <v>229717</v>
      </c>
      <c r="E42" s="50">
        <v>229717</v>
      </c>
      <c r="F42" s="12">
        <f t="shared" si="0"/>
        <v>1</v>
      </c>
    </row>
    <row r="43" spans="1:6" ht="62.25" customHeight="1" thickBot="1">
      <c r="A43" s="66">
        <v>2</v>
      </c>
      <c r="B43" s="36" t="s">
        <v>45</v>
      </c>
      <c r="C43" s="37">
        <v>625</v>
      </c>
      <c r="D43" s="50">
        <v>428254.88</v>
      </c>
      <c r="E43" s="50">
        <v>403363.33</v>
      </c>
      <c r="F43" s="12">
        <f t="shared" si="0"/>
        <v>0.94187678608589354</v>
      </c>
    </row>
    <row r="44" spans="1:6" ht="39" thickBot="1">
      <c r="A44" s="66">
        <v>4</v>
      </c>
      <c r="B44" s="69" t="s">
        <v>41</v>
      </c>
      <c r="C44" s="39">
        <v>626</v>
      </c>
      <c r="D44" s="50">
        <v>1000677.21</v>
      </c>
      <c r="E44" s="50">
        <v>1000677.21</v>
      </c>
      <c r="F44" s="12">
        <f t="shared" si="0"/>
        <v>1</v>
      </c>
    </row>
    <row r="45" spans="1:6" ht="48.75" thickBot="1">
      <c r="A45" s="66">
        <v>5</v>
      </c>
      <c r="B45" s="36" t="s">
        <v>34</v>
      </c>
      <c r="C45" s="37">
        <v>630</v>
      </c>
      <c r="D45" s="50">
        <v>25000</v>
      </c>
      <c r="E45" s="50">
        <v>25000</v>
      </c>
      <c r="F45" s="12">
        <f t="shared" si="0"/>
        <v>1</v>
      </c>
    </row>
    <row r="46" spans="1:6" ht="24.75" thickBot="1">
      <c r="A46" s="66">
        <v>6</v>
      </c>
      <c r="B46" s="36" t="s">
        <v>69</v>
      </c>
      <c r="C46" s="37">
        <v>635</v>
      </c>
      <c r="D46" s="50">
        <v>3017666.62</v>
      </c>
      <c r="E46" s="50">
        <v>2986885.73</v>
      </c>
      <c r="F46" s="12">
        <f t="shared" si="0"/>
        <v>0.9897997711887736</v>
      </c>
    </row>
    <row r="47" spans="1:6" ht="13.5" thickBot="1">
      <c r="A47" s="83" t="s">
        <v>23</v>
      </c>
      <c r="B47" s="84"/>
      <c r="C47" s="85"/>
      <c r="D47" s="53">
        <f>D8+D29+D31+D41</f>
        <v>39067423.910000004</v>
      </c>
      <c r="E47" s="53">
        <f>E8+E29+E31+E41</f>
        <v>38434323.760000005</v>
      </c>
      <c r="F47" s="12">
        <f t="shared" si="0"/>
        <v>0.98379467887469418</v>
      </c>
    </row>
    <row r="48" spans="1:6" ht="37.5" thickTop="1" thickBot="1">
      <c r="A48" s="40"/>
      <c r="B48" s="40" t="s">
        <v>24</v>
      </c>
      <c r="C48" s="41" t="s">
        <v>50</v>
      </c>
      <c r="D48" s="54">
        <v>9509257.7100000009</v>
      </c>
      <c r="E48" s="54">
        <v>9221448.9399999995</v>
      </c>
      <c r="F48" s="12">
        <f t="shared" si="0"/>
        <v>0.96973383425108572</v>
      </c>
    </row>
  </sheetData>
  <mergeCells count="9">
    <mergeCell ref="C1:F1"/>
    <mergeCell ref="A5:A6"/>
    <mergeCell ref="A47:C47"/>
    <mergeCell ref="B2:F2"/>
    <mergeCell ref="F5:F6"/>
    <mergeCell ref="D5:D6"/>
    <mergeCell ref="C5:C6"/>
    <mergeCell ref="B3:F3"/>
    <mergeCell ref="B5:B6"/>
  </mergeCells>
  <pageMargins left="0.39370078740157483" right="0.39370078740157483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Twoja nazwa firmy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user</cp:lastModifiedBy>
  <cp:lastPrinted>2020-03-29T10:33:56Z</cp:lastPrinted>
  <dcterms:created xsi:type="dcterms:W3CDTF">2012-07-19T07:00:42Z</dcterms:created>
  <dcterms:modified xsi:type="dcterms:W3CDTF">2020-03-30T06:34:52Z</dcterms:modified>
</cp:coreProperties>
</file>