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A8DF62AD-3EC0-4C49-87C1-68236EA89CA4}" xr6:coauthVersionLast="34" xr6:coauthVersionMax="34" xr10:uidLastSave="{00000000-0000-0000-0000-000000000000}"/>
  <bookViews>
    <workbookView xWindow="0" yWindow="75" windowWidth="11340" windowHeight="481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9" i="1" l="1"/>
  <c r="H49" i="1"/>
  <c r="H40" i="1" s="1"/>
  <c r="J8" i="1"/>
  <c r="J10" i="1"/>
  <c r="J11" i="1"/>
  <c r="J12" i="1"/>
  <c r="J13" i="1"/>
  <c r="J14" i="1"/>
  <c r="J15" i="1"/>
  <c r="J16" i="1"/>
  <c r="J17" i="1"/>
  <c r="J19" i="1"/>
  <c r="J20" i="1"/>
  <c r="J21" i="1"/>
  <c r="J22" i="1"/>
  <c r="J23" i="1"/>
  <c r="J24" i="1"/>
  <c r="J25" i="1"/>
  <c r="J26" i="1"/>
  <c r="J28" i="1"/>
  <c r="J29" i="1"/>
  <c r="J30" i="1"/>
  <c r="J32" i="1"/>
  <c r="J33" i="1"/>
  <c r="J34" i="1"/>
  <c r="J36" i="1"/>
  <c r="J37" i="1"/>
  <c r="J39" i="1"/>
  <c r="J43" i="1"/>
  <c r="J44" i="1"/>
  <c r="J45" i="1"/>
  <c r="J46" i="1"/>
  <c r="J47" i="1"/>
  <c r="J48" i="1"/>
  <c r="J49" i="1"/>
  <c r="J51" i="1"/>
  <c r="J52" i="1"/>
  <c r="J53" i="1"/>
  <c r="J54" i="1"/>
  <c r="J55" i="1"/>
  <c r="J56" i="1"/>
  <c r="J58" i="1"/>
  <c r="J59" i="1"/>
  <c r="J61" i="1"/>
  <c r="G8" i="1"/>
  <c r="G9" i="1"/>
  <c r="G13" i="1"/>
  <c r="G14" i="1"/>
  <c r="G18" i="1"/>
  <c r="G19" i="1"/>
  <c r="G20" i="1"/>
  <c r="G21" i="1"/>
  <c r="G25" i="1"/>
  <c r="G26" i="1"/>
  <c r="G27" i="1"/>
  <c r="G29" i="1"/>
  <c r="G30" i="1"/>
  <c r="G31" i="1"/>
  <c r="G33" i="1"/>
  <c r="G34" i="1"/>
  <c r="G35" i="1"/>
  <c r="G37" i="1"/>
  <c r="G38" i="1"/>
  <c r="G40" i="1"/>
  <c r="G41" i="1"/>
  <c r="G42" i="1"/>
  <c r="G49" i="1"/>
  <c r="G50" i="1"/>
  <c r="G56" i="1"/>
  <c r="G57" i="1"/>
  <c r="G59" i="1"/>
  <c r="G60" i="1"/>
  <c r="G62" i="1"/>
  <c r="I59" i="1"/>
  <c r="H59" i="1"/>
  <c r="I30" i="1"/>
  <c r="H30" i="1"/>
  <c r="F59" i="1"/>
  <c r="E59" i="1"/>
  <c r="E49" i="1"/>
  <c r="F49" i="1"/>
  <c r="I56" i="1" l="1"/>
  <c r="H56" i="1"/>
  <c r="F56" i="1" l="1"/>
  <c r="E56" i="1"/>
  <c r="I41" i="1"/>
  <c r="H41" i="1"/>
  <c r="F41" i="1"/>
  <c r="F40" i="1" s="1"/>
  <c r="E41" i="1"/>
  <c r="I20" i="1"/>
  <c r="I19" i="1" s="1"/>
  <c r="H20" i="1"/>
  <c r="H19" i="1" s="1"/>
  <c r="I8" i="1"/>
  <c r="I7" i="1" s="1"/>
  <c r="H8" i="1"/>
  <c r="H7" i="1" s="1"/>
  <c r="I37" i="1"/>
  <c r="H37" i="1"/>
  <c r="I14" i="1"/>
  <c r="I13" i="1" s="1"/>
  <c r="H14" i="1"/>
  <c r="H13" i="1" s="1"/>
  <c r="F37" i="1"/>
  <c r="E37" i="1"/>
  <c r="H34" i="1"/>
  <c r="H33" i="1" s="1"/>
  <c r="I34" i="1"/>
  <c r="I33" i="1" s="1"/>
  <c r="I26" i="1"/>
  <c r="I25" i="1" s="1"/>
  <c r="I29" i="1"/>
  <c r="H26" i="1"/>
  <c r="H25" i="1" s="1"/>
  <c r="H29" i="1"/>
  <c r="H62" i="1" s="1"/>
  <c r="F26" i="1"/>
  <c r="F25" i="1" s="1"/>
  <c r="E26" i="1"/>
  <c r="E25" i="1" s="1"/>
  <c r="F34" i="1"/>
  <c r="F33" i="1" s="1"/>
  <c r="E34" i="1"/>
  <c r="F30" i="1"/>
  <c r="F29" i="1" s="1"/>
  <c r="E30" i="1"/>
  <c r="E29" i="1" s="1"/>
  <c r="F20" i="1"/>
  <c r="E20" i="1"/>
  <c r="E19" i="1" s="1"/>
  <c r="F14" i="1"/>
  <c r="F13" i="1" s="1"/>
  <c r="E14" i="1"/>
  <c r="E13" i="1" s="1"/>
  <c r="F8" i="1"/>
  <c r="F7" i="1" s="1"/>
  <c r="E8" i="1"/>
  <c r="E7" i="1" s="1"/>
  <c r="J41" i="1" l="1"/>
  <c r="I40" i="1"/>
  <c r="F62" i="1"/>
  <c r="E40" i="1"/>
  <c r="E33" i="1"/>
  <c r="J7" i="1"/>
  <c r="F19" i="1"/>
  <c r="G7" i="1"/>
  <c r="I62" i="1" l="1"/>
  <c r="J62" i="1" s="1"/>
  <c r="J40" i="1"/>
  <c r="E62" i="1"/>
</calcChain>
</file>

<file path=xl/sharedStrings.xml><?xml version="1.0" encoding="utf-8"?>
<sst xmlns="http://schemas.openxmlformats.org/spreadsheetml/2006/main" count="140" uniqueCount="51">
  <si>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</si>
  <si>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</si>
  <si>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</si>
  <si>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</si>
  <si>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</si>
  <si>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</si>
  <si>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</si>
  <si>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</si>
  <si>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</si>
  <si>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</si>
  <si>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</si>
  <si>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</si>
  <si>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</si>
  <si>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</si>
  <si>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</si>
  <si>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</si>
  <si>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</si>
  <si>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</si>
  <si>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</si>
  <si>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</si>
  <si>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</si>
  <si>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</si>
  <si>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</si>
  <si>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</si>
  <si>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</si>
  <si>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</si>
  <si>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</si>
  <si>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</si>
  <si>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</si>
  <si>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</si>
  <si>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</si>
  <si>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</si>
  <si>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</si>
  <si>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</si>
  <si>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</si>
  <si>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</si>
  <si>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</si>
  <si>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</si>
  <si>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</si>
  <si>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</si>
  <si>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</si>
  <si>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</si>
  <si>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</si>
  <si>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4110</t>
  </si>
  <si>
    <t>Zakup usług pozostałych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</si>
  <si>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</si>
  <si>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</si>
  <si>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Rodzina</t>
  </si>
  <si>
    <t>Karta dużej rodziny</t>
  </si>
  <si>
    <t>Informacja z wykonania zadań zleconych za I półrocze 2018</t>
  </si>
  <si>
    <t>Wspieranie rodziny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</si>
</sst>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1" fillId="0" borderId="1" xfId="1" applyNumberForma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65" fontId="10" fillId="0" borderId="1" xfId="1" applyNumberFormat="1" applyFont="1" applyFill="1" applyBorder="1" applyAlignment="1" applyProtection="1">
      <alignment horizontal="right" vertical="center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/>
    <xf numFmtId="0" fontId="17" fillId="1" borderId="1" xfId="0" applyFont="1" applyFill="1" applyBorder="1"/>
    <xf numFmtId="0" fontId="0" fillId="1" borderId="1" xfId="0" applyFill="1" applyBorder="1"/>
    <xf numFmtId="0" fontId="0" fillId="0" borderId="1" xfId="0" applyBorder="1"/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2" fontId="16" fillId="0" borderId="1" xfId="0" applyNumberFormat="1" applyFont="1" applyBorder="1" applyAlignment="1">
      <alignment vertical="center"/>
    </xf>
    <xf numFmtId="2" fontId="17" fillId="0" borderId="1" xfId="0" applyNumberFormat="1" applyFont="1" applyBorder="1"/>
    <xf numFmtId="165" fontId="17" fillId="1" borderId="1" xfId="0" applyNumberFormat="1" applyFont="1" applyFill="1" applyBorder="1"/>
    <xf numFmtId="0" fontId="17" fillId="1" borderId="11" xfId="0" applyFont="1" applyFill="1" applyBorder="1"/>
    <xf numFmtId="0" fontId="0" fillId="0" borderId="11" xfId="0" applyBorder="1"/>
    <xf numFmtId="165" fontId="17" fillId="0" borderId="1" xfId="0" applyNumberFormat="1" applyFont="1" applyBorder="1"/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14" fillId="0" borderId="0" xfId="1" applyNumberFormat="1" applyFont="1" applyFill="1" applyBorder="1" applyAlignment="1" applyProtection="1">
      <alignment horizontal="center"/>
    </xf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/>
    <xf numFmtId="165" fontId="6" fillId="0" borderId="1" xfId="1" applyNumberFormat="1" applyFont="1" applyFill="1" applyBorder="1" applyAlignment="1" applyProtection="1">
      <alignment horizontal="right"/>
    </xf>
    <xf numFmtId="0" fontId="7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vertic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"/>
  <sheetViews>
    <sheetView tabSelected="1" zoomScaleNormal="100" workbookViewId="0">
      <selection activeCell="I9" sqref="I9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5" width="12.28515625" bestFit="1" customWidth="1"/>
    <col min="6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61"/>
      <c r="I1" s="61"/>
      <c r="J1" s="61"/>
    </row>
    <row r="2" spans="1:10" ht="15.75">
      <c r="A2" s="4"/>
      <c r="B2" s="4"/>
      <c r="C2" s="4"/>
      <c r="D2" s="4"/>
      <c r="E2" s="4"/>
      <c r="F2" s="1"/>
      <c r="G2" s="1"/>
      <c r="I2" s="64" t="s">
        <v>42</v>
      </c>
      <c r="J2" s="64"/>
    </row>
    <row r="3" spans="1:10" ht="20.25">
      <c r="A3" s="1"/>
      <c r="B3" s="3"/>
      <c r="C3" s="2" t="s">
        <v>0</v>
      </c>
      <c r="D3" s="66"/>
      <c r="E3" s="67"/>
      <c r="F3" s="67"/>
      <c r="G3" s="67"/>
      <c r="H3" s="67"/>
      <c r="I3" s="65" t="s">
        <v>40</v>
      </c>
      <c r="J3" s="65"/>
    </row>
    <row r="4" spans="1:10" ht="21" thickBot="1">
      <c r="A4" s="1"/>
      <c r="B4" s="1"/>
      <c r="C4" s="34" t="s">
        <v>1</v>
      </c>
      <c r="D4" s="68" t="s">
        <v>49</v>
      </c>
      <c r="E4" s="68"/>
      <c r="F4" s="68"/>
      <c r="G4" s="68"/>
      <c r="H4" s="68"/>
      <c r="I4" s="1"/>
      <c r="J4" s="1"/>
    </row>
    <row r="5" spans="1:10">
      <c r="A5" s="69" t="s">
        <v>2</v>
      </c>
      <c r="B5" s="62" t="s">
        <v>3</v>
      </c>
      <c r="C5" s="75" t="s">
        <v>4</v>
      </c>
      <c r="D5" s="75" t="s">
        <v>5</v>
      </c>
      <c r="E5" s="71" t="s">
        <v>6</v>
      </c>
      <c r="F5" s="72"/>
      <c r="G5" s="73"/>
      <c r="H5" s="71" t="s">
        <v>7</v>
      </c>
      <c r="I5" s="72"/>
      <c r="J5" s="74"/>
    </row>
    <row r="6" spans="1:10" ht="25.5">
      <c r="A6" s="70"/>
      <c r="B6" s="63"/>
      <c r="C6" s="76"/>
      <c r="D6" s="76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41" t="s">
        <v>10</v>
      </c>
    </row>
    <row r="7" spans="1:10">
      <c r="A7" s="42" t="s">
        <v>11</v>
      </c>
      <c r="B7" s="15"/>
      <c r="C7" s="16"/>
      <c r="D7" s="16" t="s">
        <v>12</v>
      </c>
      <c r="E7" s="26">
        <f>E8</f>
        <v>4401.8900000000003</v>
      </c>
      <c r="F7" s="26">
        <f>F8</f>
        <v>4401.8900000000003</v>
      </c>
      <c r="G7" s="20">
        <f>F7/E7</f>
        <v>1</v>
      </c>
      <c r="H7" s="26">
        <f>H8</f>
        <v>4401.8899999999994</v>
      </c>
      <c r="I7" s="26">
        <f>I8</f>
        <v>4401.8899999999994</v>
      </c>
      <c r="J7" s="43">
        <f>I7/H7</f>
        <v>1</v>
      </c>
    </row>
    <row r="8" spans="1:10">
      <c r="A8" s="44"/>
      <c r="B8" s="14" t="s">
        <v>13</v>
      </c>
      <c r="C8" s="13"/>
      <c r="D8" s="13"/>
      <c r="E8" s="27">
        <f>E9</f>
        <v>4401.8900000000003</v>
      </c>
      <c r="F8" s="27">
        <f>F9</f>
        <v>4401.8900000000003</v>
      </c>
      <c r="G8" s="20">
        <f t="shared" ref="G8:G62" si="0">F8/E8</f>
        <v>1</v>
      </c>
      <c r="H8" s="27">
        <f>H11+H12+H10</f>
        <v>4401.8899999999994</v>
      </c>
      <c r="I8" s="27">
        <f>I11+I12+I10</f>
        <v>4401.8899999999994</v>
      </c>
      <c r="J8" s="43">
        <f t="shared" ref="J8:J62" si="1">I8/H8</f>
        <v>1</v>
      </c>
    </row>
    <row r="9" spans="1:10" ht="76.5">
      <c r="A9" s="44"/>
      <c r="B9" s="14"/>
      <c r="C9" s="21">
        <v>2010</v>
      </c>
      <c r="D9" s="11" t="s">
        <v>14</v>
      </c>
      <c r="E9" s="28">
        <v>4401.8900000000003</v>
      </c>
      <c r="F9" s="28">
        <v>4401.8900000000003</v>
      </c>
      <c r="G9" s="20">
        <f t="shared" si="0"/>
        <v>1</v>
      </c>
      <c r="H9" s="27" t="s">
        <v>15</v>
      </c>
      <c r="I9" s="27" t="s">
        <v>15</v>
      </c>
      <c r="J9" s="43"/>
    </row>
    <row r="10" spans="1:10">
      <c r="A10" s="44"/>
      <c r="B10" s="14"/>
      <c r="C10" s="21" t="s">
        <v>43</v>
      </c>
      <c r="D10" s="36" t="s">
        <v>24</v>
      </c>
      <c r="E10" s="28" t="s">
        <v>15</v>
      </c>
      <c r="F10" s="28" t="s">
        <v>15</v>
      </c>
      <c r="G10" s="20"/>
      <c r="H10" s="28">
        <v>12.78</v>
      </c>
      <c r="I10" s="28">
        <v>12.78</v>
      </c>
      <c r="J10" s="43">
        <f t="shared" si="1"/>
        <v>1</v>
      </c>
    </row>
    <row r="11" spans="1:10">
      <c r="A11" s="45"/>
      <c r="B11" s="21"/>
      <c r="C11" s="21" t="s">
        <v>16</v>
      </c>
      <c r="D11" s="22" t="s">
        <v>17</v>
      </c>
      <c r="E11" s="28" t="s">
        <v>15</v>
      </c>
      <c r="F11" s="28" t="s">
        <v>15</v>
      </c>
      <c r="G11" s="20"/>
      <c r="H11" s="33">
        <v>73.53</v>
      </c>
      <c r="I11" s="28">
        <v>73.53</v>
      </c>
      <c r="J11" s="43">
        <f t="shared" si="1"/>
        <v>1</v>
      </c>
    </row>
    <row r="12" spans="1:10">
      <c r="A12" s="45"/>
      <c r="B12" s="21"/>
      <c r="C12" s="21" t="s">
        <v>18</v>
      </c>
      <c r="D12" s="22" t="s">
        <v>19</v>
      </c>
      <c r="E12" s="28" t="s">
        <v>15</v>
      </c>
      <c r="F12" s="28" t="s">
        <v>15</v>
      </c>
      <c r="G12" s="20"/>
      <c r="H12" s="33">
        <v>4315.58</v>
      </c>
      <c r="I12" s="28">
        <v>4315.58</v>
      </c>
      <c r="J12" s="43">
        <f t="shared" si="1"/>
        <v>1</v>
      </c>
    </row>
    <row r="13" spans="1:10">
      <c r="A13" s="46" t="s">
        <v>20</v>
      </c>
      <c r="B13" s="18"/>
      <c r="C13" s="23"/>
      <c r="D13" s="24" t="s">
        <v>21</v>
      </c>
      <c r="E13" s="26">
        <f>E14</f>
        <v>60168</v>
      </c>
      <c r="F13" s="26">
        <f>F14</f>
        <v>30075</v>
      </c>
      <c r="G13" s="20">
        <f t="shared" si="0"/>
        <v>0.49985041882728359</v>
      </c>
      <c r="H13" s="26">
        <f>H14</f>
        <v>60168</v>
      </c>
      <c r="I13" s="26">
        <f>I14</f>
        <v>30075</v>
      </c>
      <c r="J13" s="43">
        <f t="shared" si="1"/>
        <v>0.49985041882728359</v>
      </c>
    </row>
    <row r="14" spans="1:10">
      <c r="A14" s="47"/>
      <c r="B14" s="8" t="s">
        <v>22</v>
      </c>
      <c r="C14" s="6"/>
      <c r="D14" s="9" t="s">
        <v>23</v>
      </c>
      <c r="E14" s="29">
        <f>E18</f>
        <v>60168</v>
      </c>
      <c r="F14" s="29">
        <f>F18</f>
        <v>30075</v>
      </c>
      <c r="G14" s="20">
        <f t="shared" si="0"/>
        <v>0.49985041882728359</v>
      </c>
      <c r="H14" s="29">
        <f>SUM(H15:H17)</f>
        <v>60168</v>
      </c>
      <c r="I14" s="29">
        <f>SUM(I15:I17)</f>
        <v>30075</v>
      </c>
      <c r="J14" s="43">
        <f t="shared" si="1"/>
        <v>0.49985041882728359</v>
      </c>
    </row>
    <row r="15" spans="1:10" ht="25.5">
      <c r="A15" s="47"/>
      <c r="B15" s="8"/>
      <c r="C15" s="40">
        <v>4010</v>
      </c>
      <c r="D15" s="39" t="s">
        <v>41</v>
      </c>
      <c r="E15" s="29" t="s">
        <v>15</v>
      </c>
      <c r="F15" s="29" t="s">
        <v>15</v>
      </c>
      <c r="G15" s="20"/>
      <c r="H15" s="30">
        <v>50204.09</v>
      </c>
      <c r="I15" s="30">
        <v>25098</v>
      </c>
      <c r="J15" s="43">
        <f t="shared" si="1"/>
        <v>0.49991942887521718</v>
      </c>
    </row>
    <row r="16" spans="1:10" ht="12.75" customHeight="1">
      <c r="A16" s="47"/>
      <c r="B16" s="8"/>
      <c r="C16" s="40">
        <v>4110</v>
      </c>
      <c r="D16" s="36" t="s">
        <v>24</v>
      </c>
      <c r="E16" s="29" t="s">
        <v>15</v>
      </c>
      <c r="F16" s="29" t="s">
        <v>15</v>
      </c>
      <c r="G16" s="20"/>
      <c r="H16" s="30">
        <v>8724.93</v>
      </c>
      <c r="I16" s="30">
        <v>4361</v>
      </c>
      <c r="J16" s="43">
        <f t="shared" si="1"/>
        <v>0.49983209034341819</v>
      </c>
    </row>
    <row r="17" spans="1:10">
      <c r="A17" s="47"/>
      <c r="B17" s="8"/>
      <c r="C17" s="40">
        <v>4120</v>
      </c>
      <c r="D17" s="36" t="s">
        <v>25</v>
      </c>
      <c r="E17" s="29" t="s">
        <v>15</v>
      </c>
      <c r="F17" s="29" t="s">
        <v>15</v>
      </c>
      <c r="G17" s="20"/>
      <c r="H17" s="30">
        <v>1238.98</v>
      </c>
      <c r="I17" s="30">
        <v>616</v>
      </c>
      <c r="J17" s="43">
        <f t="shared" si="1"/>
        <v>0.4971831667984955</v>
      </c>
    </row>
    <row r="18" spans="1:10" ht="76.5">
      <c r="A18" s="48"/>
      <c r="B18" s="10"/>
      <c r="C18" s="10">
        <v>2010</v>
      </c>
      <c r="D18" s="11" t="s">
        <v>14</v>
      </c>
      <c r="E18" s="30">
        <v>60168</v>
      </c>
      <c r="F18" s="30">
        <v>30075</v>
      </c>
      <c r="G18" s="20">
        <f t="shared" si="0"/>
        <v>0.49985041882728359</v>
      </c>
      <c r="H18" s="30" t="s">
        <v>15</v>
      </c>
      <c r="I18" s="30" t="s">
        <v>15</v>
      </c>
      <c r="J18" s="43"/>
    </row>
    <row r="19" spans="1:10" ht="38.25">
      <c r="A19" s="46">
        <v>751</v>
      </c>
      <c r="B19" s="18"/>
      <c r="C19" s="18"/>
      <c r="D19" s="25" t="s">
        <v>27</v>
      </c>
      <c r="E19" s="26">
        <f>E20</f>
        <v>1192</v>
      </c>
      <c r="F19" s="26">
        <f t="shared" ref="F19:J19" si="2">F20</f>
        <v>594</v>
      </c>
      <c r="G19" s="20">
        <f t="shared" si="0"/>
        <v>0.49832214765100669</v>
      </c>
      <c r="H19" s="26">
        <f t="shared" si="2"/>
        <v>1192</v>
      </c>
      <c r="I19" s="26">
        <f t="shared" si="2"/>
        <v>361.24</v>
      </c>
      <c r="J19" s="43">
        <f t="shared" si="1"/>
        <v>0.30305369127516779</v>
      </c>
    </row>
    <row r="20" spans="1:10" ht="38.25">
      <c r="A20" s="47"/>
      <c r="B20" s="8">
        <v>75101</v>
      </c>
      <c r="C20" s="8"/>
      <c r="D20" s="12" t="s">
        <v>28</v>
      </c>
      <c r="E20" s="29">
        <f>E21</f>
        <v>1192</v>
      </c>
      <c r="F20" s="29">
        <f>F21</f>
        <v>594</v>
      </c>
      <c r="G20" s="20">
        <f t="shared" si="0"/>
        <v>0.49832214765100669</v>
      </c>
      <c r="H20" s="29">
        <f>SUM(H22:H24)</f>
        <v>1192</v>
      </c>
      <c r="I20" s="29">
        <f>SUM(I22:I24)</f>
        <v>361.24</v>
      </c>
      <c r="J20" s="43">
        <f t="shared" si="1"/>
        <v>0.30305369127516779</v>
      </c>
    </row>
    <row r="21" spans="1:10" ht="76.5">
      <c r="A21" s="48"/>
      <c r="B21" s="10"/>
      <c r="C21" s="10">
        <v>2010</v>
      </c>
      <c r="D21" s="11" t="s">
        <v>14</v>
      </c>
      <c r="E21" s="30">
        <v>1192</v>
      </c>
      <c r="F21" s="30">
        <v>594</v>
      </c>
      <c r="G21" s="20">
        <f t="shared" si="0"/>
        <v>0.49832214765100669</v>
      </c>
      <c r="H21" s="30" t="s">
        <v>15</v>
      </c>
      <c r="I21" s="30" t="s">
        <v>15</v>
      </c>
      <c r="J21" s="43" t="e">
        <f t="shared" si="1"/>
        <v>#VALUE!</v>
      </c>
    </row>
    <row r="22" spans="1:10">
      <c r="A22" s="48"/>
      <c r="B22" s="10"/>
      <c r="C22" s="10">
        <v>4110</v>
      </c>
      <c r="D22" s="11" t="s">
        <v>24</v>
      </c>
      <c r="E22" s="29" t="s">
        <v>15</v>
      </c>
      <c r="F22" s="29" t="s">
        <v>15</v>
      </c>
      <c r="G22" s="20"/>
      <c r="H22" s="30">
        <v>172.91</v>
      </c>
      <c r="I22" s="30">
        <v>0</v>
      </c>
      <c r="J22" s="43">
        <f t="shared" si="1"/>
        <v>0</v>
      </c>
    </row>
    <row r="23" spans="1:10">
      <c r="A23" s="48"/>
      <c r="B23" s="10"/>
      <c r="C23" s="40">
        <v>4120</v>
      </c>
      <c r="D23" s="36" t="s">
        <v>25</v>
      </c>
      <c r="E23" s="29" t="s">
        <v>15</v>
      </c>
      <c r="F23" s="29" t="s">
        <v>15</v>
      </c>
      <c r="G23" s="20"/>
      <c r="H23" s="30">
        <v>24.37</v>
      </c>
      <c r="I23" s="30">
        <v>0</v>
      </c>
      <c r="J23" s="43">
        <f t="shared" si="1"/>
        <v>0</v>
      </c>
    </row>
    <row r="24" spans="1:10" ht="25.5">
      <c r="A24" s="48"/>
      <c r="B24" s="10"/>
      <c r="C24" s="10">
        <v>4170</v>
      </c>
      <c r="D24" s="11" t="s">
        <v>29</v>
      </c>
      <c r="E24" s="29"/>
      <c r="F24" s="29"/>
      <c r="G24" s="20"/>
      <c r="H24" s="30">
        <v>994.72</v>
      </c>
      <c r="I24" s="30">
        <v>361.24</v>
      </c>
      <c r="J24" s="43">
        <f t="shared" si="1"/>
        <v>0.36315747144925203</v>
      </c>
    </row>
    <row r="25" spans="1:10">
      <c r="A25" s="46">
        <v>752</v>
      </c>
      <c r="B25" s="18"/>
      <c r="C25" s="18"/>
      <c r="D25" s="25" t="s">
        <v>30</v>
      </c>
      <c r="E25" s="26">
        <f>E26</f>
        <v>200</v>
      </c>
      <c r="F25" s="26">
        <f>F26</f>
        <v>200</v>
      </c>
      <c r="G25" s="20">
        <f t="shared" si="0"/>
        <v>1</v>
      </c>
      <c r="H25" s="26">
        <f>H26</f>
        <v>200</v>
      </c>
      <c r="I25" s="26">
        <f>I26</f>
        <v>0</v>
      </c>
      <c r="J25" s="43">
        <f t="shared" si="1"/>
        <v>0</v>
      </c>
    </row>
    <row r="26" spans="1:10">
      <c r="A26" s="47"/>
      <c r="B26" s="8">
        <v>75212</v>
      </c>
      <c r="C26" s="8"/>
      <c r="D26" s="12" t="s">
        <v>39</v>
      </c>
      <c r="E26" s="29">
        <f>E27</f>
        <v>200</v>
      </c>
      <c r="F26" s="29">
        <f>F27</f>
        <v>200</v>
      </c>
      <c r="G26" s="20">
        <f t="shared" si="0"/>
        <v>1</v>
      </c>
      <c r="H26" s="29">
        <f>H28</f>
        <v>200</v>
      </c>
      <c r="I26" s="29">
        <f>I28</f>
        <v>0</v>
      </c>
      <c r="J26" s="43">
        <f t="shared" si="1"/>
        <v>0</v>
      </c>
    </row>
    <row r="27" spans="1:10" ht="76.5">
      <c r="A27" s="48"/>
      <c r="B27" s="10"/>
      <c r="C27" s="10">
        <v>2010</v>
      </c>
      <c r="D27" s="11" t="s">
        <v>14</v>
      </c>
      <c r="E27" s="30">
        <v>200</v>
      </c>
      <c r="F27" s="30">
        <v>200</v>
      </c>
      <c r="G27" s="20">
        <f t="shared" si="0"/>
        <v>1</v>
      </c>
      <c r="H27" s="30" t="s">
        <v>15</v>
      </c>
      <c r="I27" s="30" t="s">
        <v>15</v>
      </c>
      <c r="J27" s="43"/>
    </row>
    <row r="28" spans="1:10">
      <c r="A28" s="48"/>
      <c r="B28" s="10"/>
      <c r="C28" s="10">
        <v>4210</v>
      </c>
      <c r="D28" s="11" t="s">
        <v>26</v>
      </c>
      <c r="E28" s="30" t="s">
        <v>15</v>
      </c>
      <c r="F28" s="30" t="s">
        <v>15</v>
      </c>
      <c r="G28" s="20"/>
      <c r="H28" s="30">
        <v>200</v>
      </c>
      <c r="I28" s="30">
        <v>0</v>
      </c>
      <c r="J28" s="43">
        <f t="shared" si="1"/>
        <v>0</v>
      </c>
    </row>
    <row r="29" spans="1:10" ht="25.5">
      <c r="A29" s="46">
        <v>754</v>
      </c>
      <c r="B29" s="18"/>
      <c r="C29" s="18"/>
      <c r="D29" s="25" t="s">
        <v>31</v>
      </c>
      <c r="E29" s="26">
        <f>E30</f>
        <v>1000</v>
      </c>
      <c r="F29" s="26">
        <f>F30</f>
        <v>1000</v>
      </c>
      <c r="G29" s="20">
        <f t="shared" si="0"/>
        <v>1</v>
      </c>
      <c r="H29" s="26">
        <f>H30</f>
        <v>1000</v>
      </c>
      <c r="I29" s="26">
        <f>I30</f>
        <v>0</v>
      </c>
      <c r="J29" s="43">
        <f t="shared" si="1"/>
        <v>0</v>
      </c>
    </row>
    <row r="30" spans="1:10">
      <c r="A30" s="47"/>
      <c r="B30" s="8">
        <v>75414</v>
      </c>
      <c r="C30" s="8"/>
      <c r="D30" s="12" t="s">
        <v>32</v>
      </c>
      <c r="E30" s="29">
        <f>E31</f>
        <v>1000</v>
      </c>
      <c r="F30" s="29">
        <f>F31</f>
        <v>1000</v>
      </c>
      <c r="G30" s="20">
        <f t="shared" si="0"/>
        <v>1</v>
      </c>
      <c r="H30" s="29">
        <f>H32</f>
        <v>1000</v>
      </c>
      <c r="I30" s="29">
        <f>I32</f>
        <v>0</v>
      </c>
      <c r="J30" s="43">
        <f t="shared" si="1"/>
        <v>0</v>
      </c>
    </row>
    <row r="31" spans="1:10" ht="76.5">
      <c r="A31" s="48"/>
      <c r="B31" s="10"/>
      <c r="C31" s="10">
        <v>2010</v>
      </c>
      <c r="D31" s="11" t="s">
        <v>14</v>
      </c>
      <c r="E31" s="30">
        <v>1000</v>
      </c>
      <c r="F31" s="30">
        <v>1000</v>
      </c>
      <c r="G31" s="20">
        <f t="shared" si="0"/>
        <v>1</v>
      </c>
      <c r="H31" s="30" t="s">
        <v>15</v>
      </c>
      <c r="I31" s="30" t="s">
        <v>15</v>
      </c>
      <c r="J31" s="43"/>
    </row>
    <row r="32" spans="1:10">
      <c r="A32" s="48"/>
      <c r="B32" s="10"/>
      <c r="C32" s="10">
        <v>4210</v>
      </c>
      <c r="D32" s="11" t="s">
        <v>26</v>
      </c>
      <c r="E32" s="30" t="s">
        <v>15</v>
      </c>
      <c r="F32" s="30" t="s">
        <v>15</v>
      </c>
      <c r="G32" s="20"/>
      <c r="H32" s="30">
        <v>1000</v>
      </c>
      <c r="I32" s="30">
        <v>0</v>
      </c>
      <c r="J32" s="43">
        <f t="shared" si="1"/>
        <v>0</v>
      </c>
    </row>
    <row r="33" spans="1:10">
      <c r="A33" s="46">
        <v>852</v>
      </c>
      <c r="B33" s="18"/>
      <c r="C33" s="18"/>
      <c r="D33" s="25" t="s">
        <v>33</v>
      </c>
      <c r="E33" s="26">
        <f>E34+E37</f>
        <v>26765</v>
      </c>
      <c r="F33" s="26">
        <f>F34+F37</f>
        <v>15765</v>
      </c>
      <c r="G33" s="20">
        <f t="shared" si="0"/>
        <v>0.58901550532411728</v>
      </c>
      <c r="H33" s="26">
        <f>H34+H37</f>
        <v>26765</v>
      </c>
      <c r="I33" s="26">
        <f>I34+I37</f>
        <v>13970.689999999999</v>
      </c>
      <c r="J33" s="43">
        <f t="shared" si="1"/>
        <v>0.52197608817485519</v>
      </c>
    </row>
    <row r="34" spans="1:10" ht="89.25">
      <c r="A34" s="49"/>
      <c r="B34" s="8">
        <v>85213</v>
      </c>
      <c r="C34" s="5"/>
      <c r="D34" s="12" t="s">
        <v>36</v>
      </c>
      <c r="E34" s="29">
        <f>E35</f>
        <v>22700</v>
      </c>
      <c r="F34" s="29">
        <f>F35</f>
        <v>11700</v>
      </c>
      <c r="G34" s="20">
        <f t="shared" si="0"/>
        <v>0.51541850220264318</v>
      </c>
      <c r="H34" s="29">
        <f>H36</f>
        <v>22700</v>
      </c>
      <c r="I34" s="29">
        <f>I36</f>
        <v>11553.48</v>
      </c>
      <c r="J34" s="43">
        <f t="shared" si="1"/>
        <v>0.50896387665198239</v>
      </c>
    </row>
    <row r="35" spans="1:10" ht="76.5">
      <c r="A35" s="48"/>
      <c r="B35" s="10"/>
      <c r="C35" s="10">
        <v>2010</v>
      </c>
      <c r="D35" s="11" t="s">
        <v>14</v>
      </c>
      <c r="E35" s="35">
        <v>22700</v>
      </c>
      <c r="F35" s="30">
        <v>11700</v>
      </c>
      <c r="G35" s="20">
        <f t="shared" si="0"/>
        <v>0.51541850220264318</v>
      </c>
      <c r="H35" s="32" t="s">
        <v>15</v>
      </c>
      <c r="I35" s="30" t="s">
        <v>15</v>
      </c>
      <c r="J35" s="43"/>
    </row>
    <row r="36" spans="1:10" ht="25.5">
      <c r="A36" s="48"/>
      <c r="B36" s="10"/>
      <c r="C36" s="10">
        <v>4130</v>
      </c>
      <c r="D36" s="11" t="s">
        <v>37</v>
      </c>
      <c r="E36" s="30" t="s">
        <v>15</v>
      </c>
      <c r="F36" s="30" t="s">
        <v>15</v>
      </c>
      <c r="G36" s="20"/>
      <c r="H36" s="30">
        <v>22700</v>
      </c>
      <c r="I36" s="30">
        <v>11553.48</v>
      </c>
      <c r="J36" s="43">
        <f t="shared" si="1"/>
        <v>0.50896387665198239</v>
      </c>
    </row>
    <row r="37" spans="1:10">
      <c r="A37" s="48"/>
      <c r="B37" s="8">
        <v>85215</v>
      </c>
      <c r="C37" s="10"/>
      <c r="D37" s="11"/>
      <c r="E37" s="29">
        <f>E38</f>
        <v>4065</v>
      </c>
      <c r="F37" s="29">
        <f>F38</f>
        <v>4065</v>
      </c>
      <c r="G37" s="20">
        <f t="shared" si="0"/>
        <v>1</v>
      </c>
      <c r="H37" s="29">
        <f>H39</f>
        <v>4065</v>
      </c>
      <c r="I37" s="29">
        <f>I39</f>
        <v>2417.21</v>
      </c>
      <c r="J37" s="43">
        <f t="shared" si="1"/>
        <v>0.59463960639606395</v>
      </c>
    </row>
    <row r="38" spans="1:10" ht="75" customHeight="1">
      <c r="A38" s="48"/>
      <c r="B38" s="10"/>
      <c r="C38" s="10">
        <v>2010</v>
      </c>
      <c r="D38" s="11" t="s">
        <v>14</v>
      </c>
      <c r="E38" s="30">
        <v>4065</v>
      </c>
      <c r="F38" s="30">
        <v>4065</v>
      </c>
      <c r="G38" s="20">
        <f t="shared" si="0"/>
        <v>1</v>
      </c>
      <c r="H38" s="30" t="s">
        <v>15</v>
      </c>
      <c r="I38" s="30" t="s">
        <v>15</v>
      </c>
      <c r="J38" s="43"/>
    </row>
    <row r="39" spans="1:10" ht="14.25" customHeight="1">
      <c r="A39" s="48"/>
      <c r="B39" s="10"/>
      <c r="C39" s="10">
        <v>3110</v>
      </c>
      <c r="D39" s="11" t="s">
        <v>35</v>
      </c>
      <c r="E39" s="30" t="s">
        <v>15</v>
      </c>
      <c r="F39" s="30" t="s">
        <v>15</v>
      </c>
      <c r="G39" s="20"/>
      <c r="H39" s="30">
        <v>4065</v>
      </c>
      <c r="I39" s="30">
        <v>2417.21</v>
      </c>
      <c r="J39" s="43">
        <f t="shared" si="1"/>
        <v>0.59463960639606395</v>
      </c>
    </row>
    <row r="40" spans="1:10">
      <c r="A40" s="58">
        <v>855</v>
      </c>
      <c r="B40" s="51"/>
      <c r="C40" s="51"/>
      <c r="D40" s="50" t="s">
        <v>47</v>
      </c>
      <c r="E40" s="57">
        <f>E41+E49+E56+E59</f>
        <v>3570033</v>
      </c>
      <c r="F40" s="57">
        <f>F41+F49+F56+F59</f>
        <v>1815333</v>
      </c>
      <c r="G40" s="20">
        <f t="shared" si="0"/>
        <v>0.50849193830981398</v>
      </c>
      <c r="H40" s="57">
        <f>H41+H49+H56+H59</f>
        <v>3570033</v>
      </c>
      <c r="I40" s="57">
        <f>I41+I49+I56+I59</f>
        <v>1809621.7200000002</v>
      </c>
      <c r="J40" s="43">
        <f t="shared" si="1"/>
        <v>0.50689215477840122</v>
      </c>
    </row>
    <row r="41" spans="1:10">
      <c r="A41" s="59"/>
      <c r="B41" s="8">
        <v>85501</v>
      </c>
      <c r="C41" s="8"/>
      <c r="D41" s="37" t="s">
        <v>45</v>
      </c>
      <c r="E41" s="29">
        <f>E42</f>
        <v>2120000</v>
      </c>
      <c r="F41" s="29">
        <f t="shared" ref="F41:G41" si="3">F42</f>
        <v>1137500</v>
      </c>
      <c r="G41" s="20">
        <f t="shared" si="0"/>
        <v>0.53655660377358494</v>
      </c>
      <c r="H41" s="29">
        <f>SUM(H43:H48)</f>
        <v>2120000</v>
      </c>
      <c r="I41" s="29">
        <f t="shared" ref="I41" si="4">SUM(I43:I48)</f>
        <v>1135147.9500000002</v>
      </c>
      <c r="J41" s="43">
        <f t="shared" si="1"/>
        <v>0.5354471462264152</v>
      </c>
    </row>
    <row r="42" spans="1:10" ht="127.5">
      <c r="A42" s="59"/>
      <c r="B42" s="8"/>
      <c r="C42" s="10">
        <v>2060</v>
      </c>
      <c r="D42" s="38" t="s">
        <v>46</v>
      </c>
      <c r="E42" s="30">
        <v>2120000</v>
      </c>
      <c r="F42" s="30">
        <v>1137500</v>
      </c>
      <c r="G42" s="20">
        <f t="shared" si="0"/>
        <v>0.53655660377358494</v>
      </c>
      <c r="H42" s="29" t="s">
        <v>15</v>
      </c>
      <c r="I42" s="29" t="s">
        <v>15</v>
      </c>
      <c r="J42" s="43"/>
    </row>
    <row r="43" spans="1:10">
      <c r="A43" s="59"/>
      <c r="B43" s="8"/>
      <c r="C43" s="10">
        <v>3110</v>
      </c>
      <c r="D43" s="5" t="s">
        <v>35</v>
      </c>
      <c r="E43" s="30" t="s">
        <v>15</v>
      </c>
      <c r="F43" s="30" t="s">
        <v>15</v>
      </c>
      <c r="G43" s="20"/>
      <c r="H43" s="30">
        <v>2086600</v>
      </c>
      <c r="I43" s="30">
        <v>1120915.6000000001</v>
      </c>
      <c r="J43" s="43">
        <f t="shared" si="1"/>
        <v>0.53719716284865338</v>
      </c>
    </row>
    <row r="44" spans="1:10" ht="25.5">
      <c r="A44" s="59"/>
      <c r="B44" s="8"/>
      <c r="C44" s="10">
        <v>4010</v>
      </c>
      <c r="D44" s="39" t="s">
        <v>41</v>
      </c>
      <c r="E44" s="30" t="s">
        <v>15</v>
      </c>
      <c r="F44" s="30" t="s">
        <v>15</v>
      </c>
      <c r="G44" s="20"/>
      <c r="H44" s="30">
        <v>11800</v>
      </c>
      <c r="I44" s="30">
        <v>4018.14</v>
      </c>
      <c r="J44" s="43">
        <f t="shared" si="1"/>
        <v>0.34052033898305084</v>
      </c>
    </row>
    <row r="45" spans="1:10">
      <c r="A45" s="59"/>
      <c r="B45" s="8"/>
      <c r="C45" s="10">
        <v>4110</v>
      </c>
      <c r="D45" s="11" t="s">
        <v>24</v>
      </c>
      <c r="E45" s="30" t="s">
        <v>15</v>
      </c>
      <c r="F45" s="30" t="s">
        <v>15</v>
      </c>
      <c r="G45" s="20"/>
      <c r="H45" s="30">
        <v>2168</v>
      </c>
      <c r="I45" s="30">
        <v>648.6</v>
      </c>
      <c r="J45" s="43">
        <f t="shared" si="1"/>
        <v>0.299169741697417</v>
      </c>
    </row>
    <row r="46" spans="1:10">
      <c r="A46" s="59"/>
      <c r="B46" s="8"/>
      <c r="C46" s="10">
        <v>4120</v>
      </c>
      <c r="D46" s="11" t="s">
        <v>25</v>
      </c>
      <c r="E46" s="30"/>
      <c r="F46" s="30"/>
      <c r="G46" s="20"/>
      <c r="H46" s="30">
        <v>200</v>
      </c>
      <c r="I46" s="30">
        <v>58.8</v>
      </c>
      <c r="J46" s="43">
        <f t="shared" si="1"/>
        <v>0.29399999999999998</v>
      </c>
    </row>
    <row r="47" spans="1:10">
      <c r="A47" s="59"/>
      <c r="B47" s="8"/>
      <c r="C47" s="10">
        <v>4210</v>
      </c>
      <c r="D47" s="11" t="s">
        <v>26</v>
      </c>
      <c r="E47" s="30" t="s">
        <v>15</v>
      </c>
      <c r="F47" s="30" t="s">
        <v>15</v>
      </c>
      <c r="G47" s="20"/>
      <c r="H47" s="30">
        <v>2232</v>
      </c>
      <c r="I47" s="30">
        <v>0</v>
      </c>
      <c r="J47" s="43">
        <f t="shared" si="1"/>
        <v>0</v>
      </c>
    </row>
    <row r="48" spans="1:10">
      <c r="A48" s="59"/>
      <c r="B48" s="8"/>
      <c r="C48" s="10">
        <v>4300</v>
      </c>
      <c r="D48" s="38" t="s">
        <v>44</v>
      </c>
      <c r="E48" s="30" t="s">
        <v>15</v>
      </c>
      <c r="F48" s="30" t="s">
        <v>15</v>
      </c>
      <c r="G48" s="20"/>
      <c r="H48" s="30">
        <v>17000</v>
      </c>
      <c r="I48" s="30">
        <v>9506.81</v>
      </c>
      <c r="J48" s="43">
        <f t="shared" si="1"/>
        <v>0.55922411764705882</v>
      </c>
    </row>
    <row r="49" spans="1:10" ht="76.5">
      <c r="A49" s="59"/>
      <c r="B49" s="8">
        <v>85502</v>
      </c>
      <c r="C49" s="10"/>
      <c r="D49" s="12" t="s">
        <v>34</v>
      </c>
      <c r="E49" s="29">
        <f>E50</f>
        <v>1264000</v>
      </c>
      <c r="F49" s="29">
        <f>F50</f>
        <v>676800</v>
      </c>
      <c r="G49" s="20">
        <f t="shared" si="0"/>
        <v>0.53544303797468351</v>
      </c>
      <c r="H49" s="29">
        <f>SUM(H51:H55)</f>
        <v>1264000</v>
      </c>
      <c r="I49" s="29">
        <f>SUM(I51:I55)</f>
        <v>674473.77</v>
      </c>
      <c r="J49" s="43">
        <f t="shared" si="1"/>
        <v>0.53360266613924057</v>
      </c>
    </row>
    <row r="50" spans="1:10" ht="76.5">
      <c r="A50" s="59"/>
      <c r="B50" s="5"/>
      <c r="C50" s="10">
        <v>2010</v>
      </c>
      <c r="D50" s="11" t="s">
        <v>14</v>
      </c>
      <c r="E50" s="30">
        <v>1264000</v>
      </c>
      <c r="F50" s="30">
        <v>676800</v>
      </c>
      <c r="G50" s="20">
        <f t="shared" si="0"/>
        <v>0.53544303797468351</v>
      </c>
      <c r="H50" s="30" t="s">
        <v>15</v>
      </c>
      <c r="I50" s="30" t="s">
        <v>15</v>
      </c>
      <c r="J50" s="43"/>
    </row>
    <row r="51" spans="1:10">
      <c r="A51" s="59"/>
      <c r="B51" s="5"/>
      <c r="C51" s="7">
        <v>3110</v>
      </c>
      <c r="D51" s="5" t="s">
        <v>35</v>
      </c>
      <c r="E51" s="31" t="s">
        <v>15</v>
      </c>
      <c r="F51" s="31" t="s">
        <v>15</v>
      </c>
      <c r="G51" s="20"/>
      <c r="H51" s="31">
        <v>1229126</v>
      </c>
      <c r="I51" s="31">
        <v>655964.75</v>
      </c>
      <c r="J51" s="43">
        <f t="shared" si="1"/>
        <v>0.53368389408408901</v>
      </c>
    </row>
    <row r="52" spans="1:10" ht="25.5">
      <c r="A52" s="59"/>
      <c r="B52" s="5"/>
      <c r="C52" s="7">
        <v>4010</v>
      </c>
      <c r="D52" s="39" t="s">
        <v>41</v>
      </c>
      <c r="E52" s="31" t="s">
        <v>15</v>
      </c>
      <c r="F52" s="31" t="s">
        <v>15</v>
      </c>
      <c r="G52" s="20"/>
      <c r="H52" s="31">
        <v>21833</v>
      </c>
      <c r="I52" s="31">
        <v>11614.4</v>
      </c>
      <c r="J52" s="43">
        <f t="shared" si="1"/>
        <v>0.5319653735171529</v>
      </c>
    </row>
    <row r="53" spans="1:10">
      <c r="A53" s="59"/>
      <c r="B53" s="5"/>
      <c r="C53" s="7">
        <v>4110</v>
      </c>
      <c r="D53" s="11" t="s">
        <v>24</v>
      </c>
      <c r="E53" s="31" t="s">
        <v>15</v>
      </c>
      <c r="F53" s="31" t="s">
        <v>15</v>
      </c>
      <c r="G53" s="20"/>
      <c r="H53" s="31">
        <v>5641</v>
      </c>
      <c r="I53" s="31">
        <v>1016.66</v>
      </c>
      <c r="J53" s="43">
        <f t="shared" si="1"/>
        <v>0.18022691012231873</v>
      </c>
    </row>
    <row r="54" spans="1:10">
      <c r="A54" s="59"/>
      <c r="B54" s="5"/>
      <c r="C54" s="7">
        <v>4120</v>
      </c>
      <c r="D54" s="11" t="s">
        <v>25</v>
      </c>
      <c r="E54" s="31"/>
      <c r="F54" s="31"/>
      <c r="G54" s="20"/>
      <c r="H54" s="31">
        <v>500</v>
      </c>
      <c r="I54" s="31">
        <v>127.96</v>
      </c>
      <c r="J54" s="43">
        <f t="shared" si="1"/>
        <v>0.25591999999999998</v>
      </c>
    </row>
    <row r="55" spans="1:10" ht="25.5">
      <c r="A55" s="59"/>
      <c r="B55" s="5"/>
      <c r="C55" s="7">
        <v>4170</v>
      </c>
      <c r="D55" s="11" t="s">
        <v>29</v>
      </c>
      <c r="E55" s="31"/>
      <c r="F55" s="31"/>
      <c r="G55" s="20"/>
      <c r="H55" s="31">
        <v>6900</v>
      </c>
      <c r="I55" s="31">
        <v>5750</v>
      </c>
      <c r="J55" s="43">
        <f t="shared" si="1"/>
        <v>0.83333333333333337</v>
      </c>
    </row>
    <row r="56" spans="1:10">
      <c r="A56" s="59"/>
      <c r="B56" s="53">
        <v>85503</v>
      </c>
      <c r="C56" s="52"/>
      <c r="D56" s="54" t="s">
        <v>48</v>
      </c>
      <c r="E56" s="56">
        <f>E57</f>
        <v>33</v>
      </c>
      <c r="F56" s="56">
        <f>F57</f>
        <v>33</v>
      </c>
      <c r="G56" s="20">
        <f t="shared" si="0"/>
        <v>1</v>
      </c>
      <c r="H56" s="60">
        <f>H58</f>
        <v>33</v>
      </c>
      <c r="I56" s="60">
        <f>I58</f>
        <v>0</v>
      </c>
      <c r="J56" s="43">
        <f t="shared" si="1"/>
        <v>0</v>
      </c>
    </row>
    <row r="57" spans="1:10" ht="76.5">
      <c r="A57" s="59"/>
      <c r="B57" s="52"/>
      <c r="C57" s="10">
        <v>2010</v>
      </c>
      <c r="D57" s="11" t="s">
        <v>14</v>
      </c>
      <c r="E57" s="55">
        <v>33</v>
      </c>
      <c r="F57" s="55">
        <v>33</v>
      </c>
      <c r="G57" s="20">
        <f t="shared" si="0"/>
        <v>1</v>
      </c>
      <c r="H57" s="30" t="s">
        <v>15</v>
      </c>
      <c r="I57" s="30" t="s">
        <v>15</v>
      </c>
      <c r="J57" s="43"/>
    </row>
    <row r="58" spans="1:10">
      <c r="A58" s="52"/>
      <c r="B58" s="52"/>
      <c r="C58" s="7">
        <v>3110</v>
      </c>
      <c r="D58" s="5" t="s">
        <v>35</v>
      </c>
      <c r="E58" s="31" t="s">
        <v>15</v>
      </c>
      <c r="F58" s="31" t="s">
        <v>15</v>
      </c>
      <c r="G58" s="20"/>
      <c r="H58" s="31">
        <v>33</v>
      </c>
      <c r="I58" s="31">
        <v>0</v>
      </c>
      <c r="J58" s="43">
        <f t="shared" si="1"/>
        <v>0</v>
      </c>
    </row>
    <row r="59" spans="1:10">
      <c r="A59" s="52"/>
      <c r="B59" s="54">
        <v>85504</v>
      </c>
      <c r="C59" s="77"/>
      <c r="D59" s="78" t="s">
        <v>50</v>
      </c>
      <c r="E59" s="79">
        <f>E60</f>
        <v>186000</v>
      </c>
      <c r="F59" s="79">
        <f>F60</f>
        <v>1000</v>
      </c>
      <c r="G59" s="20">
        <f t="shared" si="0"/>
        <v>5.3763440860215058E-3</v>
      </c>
      <c r="H59" s="79">
        <f>H61</f>
        <v>186000</v>
      </c>
      <c r="I59" s="79">
        <f>I61</f>
        <v>0</v>
      </c>
      <c r="J59" s="43">
        <f t="shared" si="1"/>
        <v>0</v>
      </c>
    </row>
    <row r="60" spans="1:10" ht="76.5">
      <c r="A60" s="52"/>
      <c r="B60" s="54"/>
      <c r="C60" s="7">
        <v>2010</v>
      </c>
      <c r="D60" s="39" t="s">
        <v>14</v>
      </c>
      <c r="E60" s="31">
        <v>186000</v>
      </c>
      <c r="F60" s="31">
        <v>1000</v>
      </c>
      <c r="G60" s="20">
        <f t="shared" si="0"/>
        <v>5.3763440860215058E-3</v>
      </c>
      <c r="H60" s="31"/>
      <c r="I60" s="31"/>
      <c r="J60" s="43"/>
    </row>
    <row r="61" spans="1:10">
      <c r="A61" s="52"/>
      <c r="B61" s="54"/>
      <c r="C61" s="7">
        <v>3110</v>
      </c>
      <c r="D61" s="5" t="s">
        <v>35</v>
      </c>
      <c r="E61" s="31"/>
      <c r="F61" s="31"/>
      <c r="G61" s="20"/>
      <c r="H61" s="31">
        <v>186000</v>
      </c>
      <c r="I61" s="31"/>
      <c r="J61" s="43">
        <f t="shared" si="1"/>
        <v>0</v>
      </c>
    </row>
    <row r="62" spans="1:10">
      <c r="A62" s="80"/>
      <c r="B62" s="80"/>
      <c r="C62" s="80"/>
      <c r="D62" s="81" t="s">
        <v>38</v>
      </c>
      <c r="E62" s="26">
        <f>E7+E13+E19+E25+E29+E33+E40</f>
        <v>3663759.89</v>
      </c>
      <c r="F62" s="26">
        <f>F7+F13+F19+F25+F29+F33+F40</f>
        <v>1867368.89</v>
      </c>
      <c r="G62" s="20">
        <f t="shared" si="0"/>
        <v>0.50968648221103807</v>
      </c>
      <c r="H62" s="26">
        <f>H7+H13+H19+H25+H29+H33+H40</f>
        <v>3663759.89</v>
      </c>
      <c r="I62" s="26">
        <f>I7+I13+I19+I25+I29+I33+I40</f>
        <v>1858430.5400000003</v>
      </c>
      <c r="J62" s="43">
        <f t="shared" si="1"/>
        <v>0.50724681632998614</v>
      </c>
    </row>
  </sheetData>
  <mergeCells count="11">
    <mergeCell ref="A5:A6"/>
    <mergeCell ref="E5:G5"/>
    <mergeCell ref="H5:J5"/>
    <mergeCell ref="D5:D6"/>
    <mergeCell ref="C5:C6"/>
    <mergeCell ref="H1:J1"/>
    <mergeCell ref="B5:B6"/>
    <mergeCell ref="I2:J2"/>
    <mergeCell ref="I3:J3"/>
    <mergeCell ref="D3:H3"/>
    <mergeCell ref="D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2017-08-16T08:59:04Z</cp:lastPrinted>
  <dcterms:created xsi:type="dcterms:W3CDTF">2012-07-19T11:48:26Z</dcterms:created>
  <dcterms:modified xsi:type="dcterms:W3CDTF">2018-08-25T08:25:25Z</dcterms:modified>
</cp:coreProperties>
</file>