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J21" i="1" l="1"/>
  <c r="J22" i="1"/>
  <c r="J23" i="1"/>
  <c r="J24" i="1"/>
  <c r="J17" i="1"/>
  <c r="J18" i="1"/>
  <c r="I16" i="1"/>
  <c r="H16" i="1"/>
  <c r="I13" i="1" l="1"/>
  <c r="H14" i="1"/>
  <c r="H13" i="1" s="1"/>
  <c r="I14" i="1"/>
  <c r="J15" i="1"/>
  <c r="J16" i="1"/>
  <c r="J20" i="1"/>
  <c r="J19" i="1"/>
  <c r="G12" i="1"/>
  <c r="F11" i="1"/>
  <c r="G11" i="1" s="1"/>
  <c r="E11" i="1"/>
  <c r="G10" i="1"/>
  <c r="J13" i="1" l="1"/>
  <c r="J14" i="1"/>
</calcChain>
</file>

<file path=xl/sharedStrings.xml><?xml version="1.0" encoding="utf-8"?>
<sst xmlns="http://schemas.openxmlformats.org/spreadsheetml/2006/main" count="79" uniqueCount="32">
  <si>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</si>
  <si>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</si>
  <si>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</si>
  <si>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</si>
  <si>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</si>
  <si>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</si>
  <si>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</si>
  <si>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</si>
  <si>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</si>
  <si>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</si>
  <si>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</si>
  <si>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</si>
  <si>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Różne opłaty i składki</t>
  </si>
  <si>
    <t>756</t>
  </si>
  <si>
    <t>75618</t>
  </si>
  <si>
    <t>0480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</si>
  <si>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</si>
  <si>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</si>
  <si>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Wpływy z opłat za wydawanie zezwoleń na sprzedaż alkoholu</t>
  </si>
  <si>
    <t>851</t>
  </si>
  <si>
    <t>Ochrona zdrowia</t>
  </si>
  <si>
    <t>Zwalczanie narkomanii</t>
  </si>
  <si>
    <t>Przeciwdziałanie alkoholizmowi</t>
  </si>
  <si>
    <t>4300</t>
  </si>
  <si>
    <t>Zakup usług pozostałych</t>
  </si>
  <si>
    <t>Dotacja celowa z budżetu na finansowanie zadań zleconych do realizacji stowarzyszeniom</t>
  </si>
  <si>
    <t>Składki na Fundusz Pracy</t>
  </si>
  <si>
    <t xml:space="preserve">Wynagrodzenia  bezosobowe </t>
  </si>
  <si>
    <t>Zakup materiałów i wyposażenia</t>
  </si>
  <si>
    <t>Zakup usług remontowych</t>
  </si>
  <si>
    <t>Dochody z tytułu wydania zezwoleń na sprzedaż napojów alkoholowych oraz wydatki na realizację zadań określonych w gminnym  programie profilaktyki i rozwiązywania problemów alkoholowych za rok 2016</t>
  </si>
  <si>
    <t>Załącznik nr 9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</si>
</sst>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9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1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center" vertical="top"/>
    </xf>
    <xf numFmtId="3" fontId="2" fillId="0" borderId="9" xfId="1" applyNumberFormat="1" applyFont="1" applyFill="1" applyBorder="1" applyAlignment="1" applyProtection="1">
      <alignment horizontal="left" vertical="top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3" fontId="5" fillId="0" borderId="9" xfId="1" applyNumberFormat="1" applyFont="1" applyFill="1" applyBorder="1" applyAlignment="1" applyProtection="1">
      <alignment horizontal="left" vertical="top" wrapText="1"/>
    </xf>
    <xf numFmtId="165" fontId="5" fillId="0" borderId="9" xfId="1" applyNumberFormat="1" applyFont="1" applyFill="1" applyBorder="1" applyAlignment="1" applyProtection="1">
      <alignment horizontal="right" vertical="center"/>
    </xf>
    <xf numFmtId="165" fontId="2" fillId="0" borderId="9" xfId="1" applyNumberFormat="1" applyFont="1" applyFill="1" applyBorder="1" applyAlignment="1" applyProtection="1">
      <alignment horizontal="right"/>
    </xf>
    <xf numFmtId="1" fontId="6" fillId="0" borderId="12" xfId="2" applyNumberFormat="1" applyFont="1" applyFill="1" applyBorder="1" applyAlignment="1" applyProtection="1">
      <alignment horizontal="center" vertical="center"/>
    </xf>
    <xf numFmtId="3" fontId="6" fillId="0" borderId="12" xfId="2" applyNumberFormat="1" applyFont="1" applyFill="1" applyBorder="1" applyAlignment="1" applyProtection="1">
      <alignment horizontal="left" vertical="center" wrapText="1"/>
    </xf>
    <xf numFmtId="1" fontId="6" fillId="0" borderId="12" xfId="2" applyNumberFormat="1" applyFont="1" applyFill="1" applyBorder="1" applyAlignment="1" applyProtection="1">
      <alignment horizontal="center"/>
    </xf>
    <xf numFmtId="3" fontId="6" fillId="0" borderId="12" xfId="2" applyNumberFormat="1" applyFont="1" applyFill="1" applyBorder="1" applyAlignment="1" applyProtection="1">
      <alignment horizontal="left" vertical="center"/>
    </xf>
    <xf numFmtId="3" fontId="6" fillId="0" borderId="13" xfId="2" applyNumberFormat="1" applyFont="1" applyFill="1" applyBorder="1" applyAlignment="1" applyProtection="1">
      <alignment horizontal="left" vertical="center" wrapText="1"/>
    </xf>
    <xf numFmtId="3" fontId="6" fillId="0" borderId="9" xfId="2" applyNumberFormat="1" applyFont="1" applyFill="1" applyBorder="1" applyAlignment="1" applyProtection="1">
      <alignment horizontal="left" vertical="center"/>
    </xf>
    <xf numFmtId="1" fontId="6" fillId="0" borderId="14" xfId="2" applyNumberFormat="1" applyFont="1" applyFill="1" applyBorder="1" applyAlignment="1" applyProtection="1">
      <alignment horizontal="center" vertical="center"/>
    </xf>
    <xf numFmtId="49" fontId="6" fillId="0" borderId="14" xfId="2" applyNumberFormat="1" applyFont="1" applyFill="1" applyBorder="1" applyAlignment="1" applyProtection="1">
      <alignment horizontal="center"/>
    </xf>
    <xf numFmtId="1" fontId="6" fillId="0" borderId="15" xfId="2" applyNumberFormat="1" applyFont="1" applyFill="1" applyBorder="1" applyAlignment="1" applyProtection="1">
      <alignment horizontal="center" vertical="center"/>
    </xf>
    <xf numFmtId="1" fontId="6" fillId="0" borderId="16" xfId="2" applyNumberFormat="1" applyFont="1" applyFill="1" applyBorder="1" applyAlignment="1" applyProtection="1">
      <alignment horizontal="center" vertical="center"/>
    </xf>
    <xf numFmtId="0" fontId="0" fillId="0" borderId="9" xfId="0" applyBorder="1"/>
    <xf numFmtId="4" fontId="6" fillId="0" borderId="12" xfId="2" applyNumberFormat="1" applyFont="1" applyFill="1" applyBorder="1" applyAlignment="1" applyProtection="1">
      <alignment horizontal="right" vertical="center"/>
    </xf>
    <xf numFmtId="4" fontId="6" fillId="0" borderId="13" xfId="2" applyNumberFormat="1" applyFont="1" applyFill="1" applyBorder="1" applyAlignment="1" applyProtection="1">
      <alignment horizontal="right" vertical="center"/>
    </xf>
    <xf numFmtId="4" fontId="6" fillId="0" borderId="9" xfId="2" applyNumberFormat="1" applyFont="1" applyFill="1" applyBorder="1" applyAlignment="1" applyProtection="1">
      <alignment horizontal="right" vertical="center"/>
    </xf>
    <xf numFmtId="165" fontId="5" fillId="1" borderId="9" xfId="1" applyNumberFormat="1" applyFont="1" applyFill="1" applyBorder="1" applyAlignment="1" applyProtection="1">
      <alignment horizontal="right" vertical="center"/>
    </xf>
    <xf numFmtId="10" fontId="5" fillId="1" borderId="9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right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8" fillId="0" borderId="0" xfId="0" applyFont="1" applyAlignment="1">
      <alignment horizontal="center" wrapText="1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abSelected="1" zoomScaleNormal="100" workbookViewId="0">
      <selection activeCell="K11" sqref="K11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49" t="s">
        <v>31</v>
      </c>
      <c r="G2" s="49"/>
      <c r="H2" s="49"/>
      <c r="I2" s="49"/>
      <c r="J2" s="49"/>
    </row>
    <row r="5" spans="1:10" ht="30.75" customHeight="1">
      <c r="A5" s="60" t="s">
        <v>30</v>
      </c>
      <c r="B5" s="60"/>
      <c r="C5" s="60"/>
      <c r="D5" s="60"/>
      <c r="E5" s="60"/>
      <c r="F5" s="60"/>
      <c r="G5" s="60"/>
      <c r="H5" s="60"/>
      <c r="I5" s="60"/>
      <c r="J5" s="60"/>
    </row>
    <row r="7" spans="1:10" ht="15" thickBot="1"/>
    <row r="8" spans="1:10">
      <c r="A8" s="50" t="s">
        <v>0</v>
      </c>
      <c r="B8" s="52" t="s">
        <v>1</v>
      </c>
      <c r="C8" s="54" t="s">
        <v>2</v>
      </c>
      <c r="D8" s="54" t="s">
        <v>3</v>
      </c>
      <c r="E8" s="56" t="s">
        <v>4</v>
      </c>
      <c r="F8" s="57"/>
      <c r="G8" s="58"/>
      <c r="H8" s="56" t="s">
        <v>5</v>
      </c>
      <c r="I8" s="57"/>
      <c r="J8" s="59"/>
    </row>
    <row r="9" spans="1:10" ht="25.5">
      <c r="A9" s="51"/>
      <c r="B9" s="53"/>
      <c r="C9" s="55"/>
      <c r="D9" s="55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54.75" customHeight="1">
      <c r="A10" s="5" t="s">
        <v>13</v>
      </c>
      <c r="B10" s="6"/>
      <c r="C10" s="7"/>
      <c r="D10" s="24" t="s">
        <v>16</v>
      </c>
      <c r="E10" s="8">
        <v>415000</v>
      </c>
      <c r="F10" s="8">
        <v>414151.02</v>
      </c>
      <c r="G10" s="9">
        <f>F10/E10</f>
        <v>0.99795426506024099</v>
      </c>
      <c r="H10" s="8" t="s">
        <v>9</v>
      </c>
      <c r="I10" s="8" t="s">
        <v>9</v>
      </c>
      <c r="J10" s="10" t="s">
        <v>9</v>
      </c>
    </row>
    <row r="11" spans="1:10" ht="51">
      <c r="A11" s="11"/>
      <c r="B11" s="12" t="s">
        <v>14</v>
      </c>
      <c r="C11" s="13"/>
      <c r="D11" s="14" t="s">
        <v>17</v>
      </c>
      <c r="E11" s="15">
        <f>E12</f>
        <v>415000</v>
      </c>
      <c r="F11" s="15">
        <f>F12</f>
        <v>414151.02</v>
      </c>
      <c r="G11" s="16">
        <f>F11/E11</f>
        <v>0.99795426506024099</v>
      </c>
      <c r="H11" s="15" t="s">
        <v>9</v>
      </c>
      <c r="I11" s="15" t="s">
        <v>9</v>
      </c>
      <c r="J11" s="17" t="s">
        <v>9</v>
      </c>
    </row>
    <row r="12" spans="1:10" ht="25.5">
      <c r="A12" s="11"/>
      <c r="B12" s="12"/>
      <c r="C12" s="18" t="s">
        <v>15</v>
      </c>
      <c r="D12" s="19" t="s">
        <v>18</v>
      </c>
      <c r="E12" s="20">
        <v>415000</v>
      </c>
      <c r="F12" s="20">
        <v>414151.02</v>
      </c>
      <c r="G12" s="21">
        <f>F12/E12</f>
        <v>0.99795426506024099</v>
      </c>
      <c r="H12" s="15" t="s">
        <v>9</v>
      </c>
      <c r="I12" s="15" t="s">
        <v>9</v>
      </c>
      <c r="J12" s="17" t="s">
        <v>9</v>
      </c>
    </row>
    <row r="13" spans="1:10">
      <c r="A13" s="5" t="s">
        <v>19</v>
      </c>
      <c r="B13" s="6"/>
      <c r="C13" s="7"/>
      <c r="D13" s="24" t="s">
        <v>20</v>
      </c>
      <c r="E13" s="47" t="s">
        <v>9</v>
      </c>
      <c r="F13" s="47" t="s">
        <v>9</v>
      </c>
      <c r="G13" s="48" t="s">
        <v>11</v>
      </c>
      <c r="H13" s="8">
        <f>H14+H16</f>
        <v>415000</v>
      </c>
      <c r="I13" s="8">
        <f>I14+I16</f>
        <v>328807.03000000003</v>
      </c>
      <c r="J13" s="10">
        <f>I13/H13</f>
        <v>0.79230609638554228</v>
      </c>
    </row>
    <row r="14" spans="1:10">
      <c r="A14" s="25"/>
      <c r="B14" s="26">
        <v>85153</v>
      </c>
      <c r="C14" s="27"/>
      <c r="D14" s="28" t="s">
        <v>21</v>
      </c>
      <c r="E14" s="20" t="s">
        <v>9</v>
      </c>
      <c r="F14" s="20" t="s">
        <v>9</v>
      </c>
      <c r="G14" s="21" t="s">
        <v>11</v>
      </c>
      <c r="H14" s="32">
        <f>H15</f>
        <v>5000</v>
      </c>
      <c r="I14" s="29">
        <f>I15</f>
        <v>2452.5</v>
      </c>
      <c r="J14" s="17">
        <f t="shared" ref="J14:J16" si="0">I14/H14</f>
        <v>0.49049999999999999</v>
      </c>
    </row>
    <row r="15" spans="1:10">
      <c r="A15" s="25"/>
      <c r="B15" s="26"/>
      <c r="C15" s="18" t="s">
        <v>23</v>
      </c>
      <c r="D15" s="30" t="s">
        <v>24</v>
      </c>
      <c r="E15" s="20" t="s">
        <v>9</v>
      </c>
      <c r="F15" s="20" t="s">
        <v>9</v>
      </c>
      <c r="G15" s="21" t="s">
        <v>11</v>
      </c>
      <c r="H15" s="31">
        <v>5000</v>
      </c>
      <c r="I15" s="31">
        <v>2452.5</v>
      </c>
      <c r="J15" s="17">
        <f t="shared" si="0"/>
        <v>0.49049999999999999</v>
      </c>
    </row>
    <row r="16" spans="1:10">
      <c r="A16" s="25"/>
      <c r="B16" s="26">
        <v>85154</v>
      </c>
      <c r="C16" s="27"/>
      <c r="D16" s="28" t="s">
        <v>22</v>
      </c>
      <c r="E16" s="20" t="s">
        <v>9</v>
      </c>
      <c r="F16" s="20" t="s">
        <v>9</v>
      </c>
      <c r="G16" s="21" t="s">
        <v>11</v>
      </c>
      <c r="H16" s="29">
        <f>SUM(H17:H24)</f>
        <v>410000</v>
      </c>
      <c r="I16" s="29">
        <f>SUM(I17:I24)</f>
        <v>326354.53000000003</v>
      </c>
      <c r="J16" s="17">
        <f t="shared" si="0"/>
        <v>0.79598665853658546</v>
      </c>
    </row>
    <row r="17" spans="1:10" ht="38.25">
      <c r="A17" s="25"/>
      <c r="B17" s="26"/>
      <c r="C17" s="33">
        <v>2820</v>
      </c>
      <c r="D17" s="34" t="s">
        <v>25</v>
      </c>
      <c r="E17" s="20" t="s">
        <v>9</v>
      </c>
      <c r="F17" s="20" t="s">
        <v>9</v>
      </c>
      <c r="G17" s="21" t="s">
        <v>11</v>
      </c>
      <c r="H17" s="44">
        <v>210000</v>
      </c>
      <c r="I17" s="44">
        <v>189998.95</v>
      </c>
      <c r="J17" s="22">
        <f t="shared" ref="J17:J24" si="1">I17/H17</f>
        <v>0.90475690476190485</v>
      </c>
    </row>
    <row r="18" spans="1:10">
      <c r="A18" s="25"/>
      <c r="B18" s="26"/>
      <c r="C18" s="35">
        <v>4110</v>
      </c>
      <c r="D18" s="34" t="s">
        <v>10</v>
      </c>
      <c r="E18" s="20" t="s">
        <v>9</v>
      </c>
      <c r="F18" s="20" t="s">
        <v>9</v>
      </c>
      <c r="G18" s="21" t="s">
        <v>11</v>
      </c>
      <c r="H18" s="44">
        <v>7200</v>
      </c>
      <c r="I18" s="44">
        <v>1126.44</v>
      </c>
      <c r="J18" s="22">
        <f t="shared" si="1"/>
        <v>0.15645000000000001</v>
      </c>
    </row>
    <row r="19" spans="1:10">
      <c r="A19" s="23"/>
      <c r="B19" s="18"/>
      <c r="C19" s="35">
        <v>4120</v>
      </c>
      <c r="D19" s="34" t="s">
        <v>26</v>
      </c>
      <c r="E19" s="20" t="s">
        <v>9</v>
      </c>
      <c r="F19" s="20" t="s">
        <v>9</v>
      </c>
      <c r="G19" s="21" t="s">
        <v>11</v>
      </c>
      <c r="H19" s="44">
        <v>800</v>
      </c>
      <c r="I19" s="44">
        <v>0</v>
      </c>
      <c r="J19" s="22">
        <f t="shared" si="1"/>
        <v>0</v>
      </c>
    </row>
    <row r="20" spans="1:10">
      <c r="A20" s="23"/>
      <c r="B20" s="18"/>
      <c r="C20" s="33">
        <v>4170</v>
      </c>
      <c r="D20" s="34" t="s">
        <v>27</v>
      </c>
      <c r="E20" s="20" t="s">
        <v>9</v>
      </c>
      <c r="F20" s="20" t="s">
        <v>9</v>
      </c>
      <c r="G20" s="21" t="s">
        <v>11</v>
      </c>
      <c r="H20" s="44">
        <v>90000</v>
      </c>
      <c r="I20" s="44">
        <v>46648.68</v>
      </c>
      <c r="J20" s="22">
        <f t="shared" si="1"/>
        <v>0.51831866666666671</v>
      </c>
    </row>
    <row r="21" spans="1:10">
      <c r="A21" s="43"/>
      <c r="B21" s="43"/>
      <c r="C21" s="39">
        <v>4210</v>
      </c>
      <c r="D21" s="34" t="s">
        <v>28</v>
      </c>
      <c r="E21" s="20" t="s">
        <v>9</v>
      </c>
      <c r="F21" s="20" t="s">
        <v>9</v>
      </c>
      <c r="G21" s="21" t="s">
        <v>11</v>
      </c>
      <c r="H21" s="44">
        <v>36000</v>
      </c>
      <c r="I21" s="44">
        <v>25587.14</v>
      </c>
      <c r="J21" s="22">
        <f t="shared" si="1"/>
        <v>0.71075388888888891</v>
      </c>
    </row>
    <row r="22" spans="1:10">
      <c r="A22" s="43"/>
      <c r="B22" s="43"/>
      <c r="C22" s="40">
        <v>4270</v>
      </c>
      <c r="D22" s="36" t="s">
        <v>29</v>
      </c>
      <c r="E22" s="20" t="s">
        <v>9</v>
      </c>
      <c r="F22" s="20" t="s">
        <v>9</v>
      </c>
      <c r="G22" s="21" t="s">
        <v>11</v>
      </c>
      <c r="H22" s="44">
        <v>4000</v>
      </c>
      <c r="I22" s="44">
        <v>996.3</v>
      </c>
      <c r="J22" s="22">
        <f t="shared" si="1"/>
        <v>0.24907499999999999</v>
      </c>
    </row>
    <row r="23" spans="1:10">
      <c r="A23" s="43"/>
      <c r="B23" s="43"/>
      <c r="C23" s="41">
        <v>4300</v>
      </c>
      <c r="D23" s="37" t="s">
        <v>24</v>
      </c>
      <c r="E23" s="20" t="s">
        <v>9</v>
      </c>
      <c r="F23" s="20" t="s">
        <v>9</v>
      </c>
      <c r="G23" s="21" t="s">
        <v>11</v>
      </c>
      <c r="H23" s="45">
        <v>61960</v>
      </c>
      <c r="I23" s="45">
        <v>61957.02</v>
      </c>
      <c r="J23" s="22">
        <f t="shared" si="1"/>
        <v>0.99995190445448667</v>
      </c>
    </row>
    <row r="24" spans="1:10">
      <c r="A24" s="43"/>
      <c r="B24" s="43"/>
      <c r="C24" s="42">
        <v>4430</v>
      </c>
      <c r="D24" s="38" t="s">
        <v>12</v>
      </c>
      <c r="E24" s="20" t="s">
        <v>9</v>
      </c>
      <c r="F24" s="20" t="s">
        <v>9</v>
      </c>
      <c r="G24" s="21" t="s">
        <v>11</v>
      </c>
      <c r="H24" s="46">
        <v>40</v>
      </c>
      <c r="I24" s="46">
        <v>40</v>
      </c>
      <c r="J24" s="22">
        <f t="shared" si="1"/>
        <v>1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2017-03-10T09:00:25Z</cp:lastPrinted>
  <dcterms:created xsi:type="dcterms:W3CDTF">2017-03-10T08:41:14Z</dcterms:created>
  <dcterms:modified xsi:type="dcterms:W3CDTF">2017-03-30T07:44:34Z</dcterms:modified>
</cp:coreProperties>
</file>