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340" windowHeight="481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J45" i="1"/>
  <c r="J46"/>
  <c r="J47"/>
  <c r="J48"/>
  <c r="J44"/>
  <c r="I42"/>
  <c r="H42"/>
  <c r="J24"/>
  <c r="F42"/>
  <c r="E42"/>
  <c r="G43"/>
  <c r="G42" s="1"/>
  <c r="I38"/>
  <c r="H38"/>
  <c r="J40"/>
  <c r="I35"/>
  <c r="H35"/>
  <c r="J37"/>
  <c r="I20"/>
  <c r="I19" s="1"/>
  <c r="H20"/>
  <c r="H19" s="1"/>
  <c r="J23"/>
  <c r="I8"/>
  <c r="I7" s="1"/>
  <c r="H8"/>
  <c r="H7" s="1"/>
  <c r="J10"/>
  <c r="F38"/>
  <c r="E38"/>
  <c r="G39"/>
  <c r="G38" s="1"/>
  <c r="F35"/>
  <c r="E35"/>
  <c r="G36"/>
  <c r="G35" s="1"/>
  <c r="J52"/>
  <c r="J53"/>
  <c r="I49"/>
  <c r="H49"/>
  <c r="I57"/>
  <c r="H57"/>
  <c r="J59"/>
  <c r="I14"/>
  <c r="I13" s="1"/>
  <c r="H14"/>
  <c r="H13" s="1"/>
  <c r="J15"/>
  <c r="J16"/>
  <c r="J17"/>
  <c r="F57"/>
  <c r="E57"/>
  <c r="G58"/>
  <c r="J33"/>
  <c r="J29"/>
  <c r="H54"/>
  <c r="I54"/>
  <c r="I27"/>
  <c r="I26" s="1"/>
  <c r="I31"/>
  <c r="I30" s="1"/>
  <c r="H27"/>
  <c r="H26" s="1"/>
  <c r="H31"/>
  <c r="H30" s="1"/>
  <c r="J56"/>
  <c r="J51"/>
  <c r="J12"/>
  <c r="J11"/>
  <c r="F27"/>
  <c r="F26" s="1"/>
  <c r="E27"/>
  <c r="E26" s="1"/>
  <c r="F54"/>
  <c r="E54"/>
  <c r="F49"/>
  <c r="E49"/>
  <c r="F31"/>
  <c r="F30" s="1"/>
  <c r="G30" s="1"/>
  <c r="E31"/>
  <c r="E30" s="1"/>
  <c r="F20"/>
  <c r="E20"/>
  <c r="E19" s="1"/>
  <c r="F14"/>
  <c r="F13" s="1"/>
  <c r="E14"/>
  <c r="E13" s="1"/>
  <c r="F8"/>
  <c r="F7" s="1"/>
  <c r="E8"/>
  <c r="E7" s="1"/>
  <c r="G18"/>
  <c r="G21"/>
  <c r="G28"/>
  <c r="G32"/>
  <c r="G50"/>
  <c r="G55"/>
  <c r="G9"/>
  <c r="J25"/>
  <c r="J8" l="1"/>
  <c r="G27"/>
  <c r="J42"/>
  <c r="J20"/>
  <c r="J19" s="1"/>
  <c r="G8"/>
  <c r="G20"/>
  <c r="G19" s="1"/>
  <c r="E41"/>
  <c r="F34"/>
  <c r="F41"/>
  <c r="I41"/>
  <c r="J49"/>
  <c r="E34"/>
  <c r="H34"/>
  <c r="J38"/>
  <c r="H41"/>
  <c r="H60" s="1"/>
  <c r="J7"/>
  <c r="G41"/>
  <c r="J13"/>
  <c r="G26"/>
  <c r="F19"/>
  <c r="G57"/>
  <c r="J14"/>
  <c r="J54"/>
  <c r="J57"/>
  <c r="I34"/>
  <c r="J34" s="1"/>
  <c r="G54"/>
  <c r="J35"/>
  <c r="G49"/>
  <c r="G31"/>
  <c r="G14"/>
  <c r="G13"/>
  <c r="G7"/>
  <c r="F60" l="1"/>
  <c r="G34"/>
  <c r="J41"/>
  <c r="I60"/>
  <c r="J60"/>
  <c r="E60"/>
  <c r="G60" l="1"/>
</calcChain>
</file>

<file path=xl/sharedStrings.xml><?xml version="1.0" encoding="utf-8"?>
<sst xmlns="http://schemas.openxmlformats.org/spreadsheetml/2006/main" count="178" uniqueCount="53">
  <si>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</si>
  <si>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</si>
  <si>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</si>
  <si>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</si>
  <si>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</si>
  <si>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</si>
  <si>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</si>
  <si>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</si>
  <si>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</si>
  <si>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</si>
  <si>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</si>
  <si>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</si>
  <si>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</si>
  <si>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</si>
  <si>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</si>
  <si>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</si>
  <si>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</si>
  <si>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</si>
  <si>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</si>
  <si>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</si>
  <si>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</si>
  <si>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</si>
  <si>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</si>
  <si>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</si>
  <si>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</si>
  <si>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</si>
  <si>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</si>
  <si>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</si>
  <si>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</si>
  <si>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</si>
  <si>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</si>
  <si>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</si>
  <si>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Bezpieczeństwo publiczne i ochrona przeciwpożarowa</t>
  </si>
  <si>
    <t>Obrona cywilna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</si>
  <si>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</si>
  <si>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</si>
  <si>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</si>
  <si>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>Składki na ubezpieczenie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</si>
  <si>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</si>
  <si>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</si>
  <si>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</si>
  <si>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</si>
  <si>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</si>
  <si>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 xml:space="preserve">Tabela nr 7 </t>
  </si>
  <si>
    <t>Oświata i wychowanie</t>
  </si>
  <si>
    <t>Szkoły podstawowe</t>
  </si>
  <si>
    <t>Gimnazja</t>
  </si>
  <si>
    <t>4110</t>
  </si>
  <si>
    <t>Zakup usług pozostałych</t>
  </si>
  <si>
    <t>Zakup środków dydaktycznych i książek</t>
  </si>
  <si>
    <t xml:space="preserve">Informacja z wykonania zadań zleconych za I półrocze 2016 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</si>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</sst>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_ ;\-#,##0.00\ "/>
  </numFmts>
  <fonts count="17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2"/>
      <color indexed="8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4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Fill="1" applyBorder="1" applyAlignment="1" applyProtection="1">
      <alignment horizontal="right" vertical="center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1" fillId="0" borderId="1" xfId="1" applyNumberForma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65" fontId="10" fillId="0" borderId="1" xfId="1" applyNumberFormat="1" applyFont="1" applyFill="1" applyBorder="1" applyAlignment="1" applyProtection="1">
      <alignment horizontal="right" vertical="center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3" fontId="6" fillId="0" borderId="2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right" wrapText="1"/>
    </xf>
    <xf numFmtId="3" fontId="6" fillId="0" borderId="3" xfId="0" applyNumberFormat="1" applyFont="1" applyFill="1" applyBorder="1" applyAlignment="1" applyProtection="1">
      <alignment horizontal="left" vertical="center" wrapText="1"/>
    </xf>
    <xf numFmtId="10" fontId="6" fillId="1" borderId="1" xfId="2" applyNumberFormat="1" applyFont="1" applyFill="1" applyBorder="1" applyAlignment="1" applyProtection="1">
      <alignment horizontal="right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right"/>
    </xf>
    <xf numFmtId="0" fontId="16" fillId="0" borderId="0" xfId="0" applyFont="1"/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15" fillId="0" borderId="0" xfId="1" applyNumberFormat="1" applyFont="1" applyFill="1" applyBorder="1" applyAlignment="1" applyProtection="1">
      <alignment horizontal="center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5" xfId="1" applyNumberFormat="1" applyFont="1" applyFill="1" applyBorder="1" applyAlignment="1" applyProtection="1">
      <alignment horizontal="center" vertical="center"/>
    </xf>
    <xf numFmtId="3" fontId="6" fillId="1" borderId="5" xfId="1" applyNumberFormat="1" applyFont="1" applyFill="1" applyBorder="1" applyAlignment="1" applyProtection="1">
      <alignment horizontal="center" vertic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0" fontId="4" fillId="1" borderId="9" xfId="1" applyNumberFormat="1" applyFont="1" applyFill="1" applyBorder="1" applyAlignment="1" applyProtection="1">
      <alignment horizontal="center"/>
    </xf>
    <xf numFmtId="0" fontId="6" fillId="1" borderId="10" xfId="1" applyNumberFormat="1" applyFont="1" applyFill="1" applyBorder="1" applyAlignment="1" applyProtection="1">
      <alignment horizontal="center" vertical="center"/>
    </xf>
    <xf numFmtId="0" fontId="6" fillId="1" borderId="11" xfId="1" applyNumberFormat="1" applyFont="1" applyFill="1" applyBorder="1" applyAlignment="1" applyProtection="1">
      <alignment horizontal="center" vertical="center" wrapText="1"/>
    </xf>
    <xf numFmtId="49" fontId="6" fillId="1" borderId="12" xfId="1" applyNumberFormat="1" applyFont="1" applyFill="1" applyBorder="1" applyAlignment="1" applyProtection="1">
      <alignment horizontal="center" vertical="top"/>
    </xf>
    <xf numFmtId="10" fontId="6" fillId="1" borderId="11" xfId="1" applyNumberFormat="1" applyFont="1" applyFill="1" applyBorder="1" applyAlignment="1" applyProtection="1">
      <alignment horizontal="right" vertical="center" wrapText="1"/>
    </xf>
    <xf numFmtId="0" fontId="6" fillId="2" borderId="12" xfId="1" applyNumberFormat="1" applyFont="1" applyFill="1" applyBorder="1" applyAlignment="1" applyProtection="1">
      <alignment horizontal="center" vertical="top"/>
    </xf>
    <xf numFmtId="10" fontId="6" fillId="0" borderId="11" xfId="1" applyNumberFormat="1" applyFont="1" applyFill="1" applyBorder="1" applyAlignment="1" applyProtection="1">
      <alignment horizontal="right" vertical="center" wrapText="1"/>
    </xf>
    <xf numFmtId="10" fontId="7" fillId="0" borderId="11" xfId="1" applyNumberFormat="1" applyFont="1" applyFill="1" applyBorder="1" applyAlignment="1" applyProtection="1">
      <alignment horizontal="right" vertical="center" wrapText="1"/>
    </xf>
    <xf numFmtId="0" fontId="7" fillId="2" borderId="12" xfId="1" applyNumberFormat="1" applyFont="1" applyFill="1" applyBorder="1" applyAlignment="1" applyProtection="1">
      <alignment horizontal="center" vertical="top"/>
    </xf>
    <xf numFmtId="0" fontId="6" fillId="1" borderId="12" xfId="1" applyNumberFormat="1" applyFont="1" applyFill="1" applyBorder="1" applyAlignment="1" applyProtection="1">
      <alignment horizontal="center" vertical="center"/>
    </xf>
    <xf numFmtId="0" fontId="6" fillId="0" borderId="12" xfId="1" applyNumberFormat="1" applyFont="1" applyFill="1" applyBorder="1" applyAlignment="1" applyProtection="1">
      <alignment horizontal="center" vertical="center"/>
    </xf>
    <xf numFmtId="0" fontId="7" fillId="0" borderId="12" xfId="1" applyNumberFormat="1" applyFont="1" applyFill="1" applyBorder="1" applyAlignment="1" applyProtection="1">
      <alignment horizontal="center" vertical="center"/>
    </xf>
    <xf numFmtId="165" fontId="6" fillId="1" borderId="11" xfId="1" applyNumberFormat="1" applyFont="1" applyFill="1" applyBorder="1" applyAlignment="1" applyProtection="1">
      <alignment horizontal="right" vertical="center"/>
    </xf>
    <xf numFmtId="10" fontId="6" fillId="3" borderId="11" xfId="1" applyNumberFormat="1" applyFont="1" applyFill="1" applyBorder="1" applyAlignment="1" applyProtection="1">
      <alignment horizontal="right" vertical="center" wrapText="1"/>
    </xf>
    <xf numFmtId="10" fontId="6" fillId="1" borderId="11" xfId="2" applyNumberFormat="1" applyFont="1" applyFill="1" applyBorder="1" applyAlignment="1" applyProtection="1">
      <alignment horizontal="right" vertical="center"/>
    </xf>
    <xf numFmtId="10" fontId="6" fillId="0" borderId="11" xfId="2" applyNumberFormat="1" applyFont="1" applyFill="1" applyBorder="1" applyAlignment="1" applyProtection="1">
      <alignment horizontal="right" vertical="center"/>
    </xf>
    <xf numFmtId="10" fontId="6" fillId="0" borderId="11" xfId="1" applyNumberFormat="1" applyFont="1" applyFill="1" applyBorder="1" applyAlignment="1" applyProtection="1">
      <alignment horizontal="right" vertical="center"/>
    </xf>
    <xf numFmtId="10" fontId="6" fillId="0" borderId="11" xfId="1" applyNumberFormat="1" applyFont="1" applyFill="1" applyBorder="1" applyAlignment="1" applyProtection="1">
      <alignment vertical="center"/>
    </xf>
    <xf numFmtId="0" fontId="7" fillId="0" borderId="12" xfId="1" applyNumberFormat="1" applyFont="1" applyFill="1" applyBorder="1" applyAlignment="1" applyProtection="1"/>
    <xf numFmtId="10" fontId="7" fillId="0" borderId="11" xfId="1" applyNumberFormat="1" applyFont="1" applyFill="1" applyBorder="1" applyAlignment="1" applyProtection="1">
      <alignment horizontal="right" vertical="center"/>
    </xf>
    <xf numFmtId="10" fontId="7" fillId="0" borderId="11" xfId="1" applyNumberFormat="1" applyFont="1" applyFill="1" applyBorder="1" applyAlignment="1" applyProtection="1">
      <alignment vertical="center" wrapText="1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7" fillId="1" borderId="14" xfId="1" applyNumberFormat="1" applyFont="1" applyFill="1" applyBorder="1" applyAlignment="1" applyProtection="1">
      <alignment horizontal="center" vertical="center"/>
    </xf>
    <xf numFmtId="0" fontId="6" fillId="1" borderId="14" xfId="1" applyNumberFormat="1" applyFont="1" applyFill="1" applyBorder="1" applyAlignment="1" applyProtection="1">
      <alignment vertical="center"/>
    </xf>
    <xf numFmtId="165" fontId="6" fillId="1" borderId="14" xfId="1" applyNumberFormat="1" applyFont="1" applyFill="1" applyBorder="1" applyAlignment="1" applyProtection="1">
      <alignment horizontal="right" vertical="center"/>
    </xf>
    <xf numFmtId="10" fontId="6" fillId="1" borderId="14" xfId="1" applyNumberFormat="1" applyFont="1" applyFill="1" applyBorder="1" applyAlignment="1" applyProtection="1">
      <alignment horizontal="right" vertical="center" wrapText="1"/>
    </xf>
    <xf numFmtId="10" fontId="6" fillId="1" borderId="15" xfId="1" applyNumberFormat="1" applyFont="1" applyFill="1" applyBorder="1" applyAlignment="1" applyProtection="1">
      <alignment horizontal="right" vertical="center" wrapText="1"/>
    </xf>
  </cellXfs>
  <cellStyles count="3">
    <cellStyle name="Normalny" xfId="0" builtinId="0"/>
    <cellStyle name="Normalny 2" xfId="1"/>
    <cellStyle name="Procentowy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0"/>
  <sheetViews>
    <sheetView tabSelected="1" view="pageBreakPreview" zoomScale="60" zoomScaleNormal="100" workbookViewId="0">
      <selection activeCell="P15" sqref="P15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52"/>
      <c r="I1" s="52"/>
      <c r="J1" s="52"/>
    </row>
    <row r="2" spans="1:10" ht="15.75">
      <c r="A2" s="4"/>
      <c r="B2" s="4"/>
      <c r="C2" s="4"/>
      <c r="D2" s="4"/>
      <c r="E2" s="4"/>
      <c r="F2" s="1"/>
      <c r="G2" s="1"/>
      <c r="I2" s="53" t="s">
        <v>43</v>
      </c>
      <c r="J2" s="53"/>
    </row>
    <row r="3" spans="1:10" ht="20.25">
      <c r="A3" s="1"/>
      <c r="B3" s="3"/>
      <c r="C3" s="2" t="s">
        <v>0</v>
      </c>
      <c r="D3" s="55"/>
      <c r="E3" s="56"/>
      <c r="F3" s="56"/>
      <c r="G3" s="56"/>
      <c r="H3" s="56"/>
      <c r="I3" s="54" t="s">
        <v>41</v>
      </c>
      <c r="J3" s="54"/>
    </row>
    <row r="4" spans="1:10" ht="21" thickBot="1">
      <c r="A4" s="1"/>
      <c r="B4" s="1"/>
      <c r="C4" s="37" t="s">
        <v>1</v>
      </c>
      <c r="D4" s="57" t="s">
        <v>50</v>
      </c>
      <c r="E4" s="57"/>
      <c r="F4" s="57"/>
      <c r="G4" s="57"/>
      <c r="H4" s="57"/>
      <c r="I4" s="1"/>
      <c r="J4" s="1"/>
    </row>
    <row r="5" spans="1:10">
      <c r="A5" s="58" t="s">
        <v>2</v>
      </c>
      <c r="B5" s="59" t="s">
        <v>3</v>
      </c>
      <c r="C5" s="60" t="s">
        <v>4</v>
      </c>
      <c r="D5" s="60" t="s">
        <v>5</v>
      </c>
      <c r="E5" s="61" t="s">
        <v>6</v>
      </c>
      <c r="F5" s="62"/>
      <c r="G5" s="63"/>
      <c r="H5" s="61" t="s">
        <v>7</v>
      </c>
      <c r="I5" s="62"/>
      <c r="J5" s="64"/>
    </row>
    <row r="6" spans="1:10" ht="25.5">
      <c r="A6" s="65"/>
      <c r="B6" s="50"/>
      <c r="C6" s="51"/>
      <c r="D6" s="51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66" t="s">
        <v>10</v>
      </c>
    </row>
    <row r="7" spans="1:10">
      <c r="A7" s="67" t="s">
        <v>11</v>
      </c>
      <c r="B7" s="15"/>
      <c r="C7" s="16"/>
      <c r="D7" s="16" t="s">
        <v>12</v>
      </c>
      <c r="E7" s="29">
        <f>E8</f>
        <v>1246.0899999999999</v>
      </c>
      <c r="F7" s="29">
        <f>F8</f>
        <v>1246.0899999999999</v>
      </c>
      <c r="G7" s="20">
        <f>F7/E7</f>
        <v>1</v>
      </c>
      <c r="H7" s="29">
        <f>H8</f>
        <v>1246.0899999999999</v>
      </c>
      <c r="I7" s="29">
        <f>I8</f>
        <v>1246.0899999999999</v>
      </c>
      <c r="J7" s="68">
        <f>I7/H7</f>
        <v>1</v>
      </c>
    </row>
    <row r="8" spans="1:10">
      <c r="A8" s="69"/>
      <c r="B8" s="14" t="s">
        <v>13</v>
      </c>
      <c r="C8" s="13"/>
      <c r="D8" s="13"/>
      <c r="E8" s="30">
        <f>E9</f>
        <v>1246.0899999999999</v>
      </c>
      <c r="F8" s="30">
        <f>F9</f>
        <v>1246.0899999999999</v>
      </c>
      <c r="G8" s="39">
        <f>F8/E8</f>
        <v>1</v>
      </c>
      <c r="H8" s="30">
        <f>H11+H12+H10</f>
        <v>1246.0899999999999</v>
      </c>
      <c r="I8" s="30">
        <f>I11+I12+I10</f>
        <v>1246.0899999999999</v>
      </c>
      <c r="J8" s="70">
        <f>I8/H8</f>
        <v>1</v>
      </c>
    </row>
    <row r="9" spans="1:10" ht="76.5">
      <c r="A9" s="69"/>
      <c r="B9" s="14"/>
      <c r="C9" s="22">
        <v>2010</v>
      </c>
      <c r="D9" s="11" t="s">
        <v>14</v>
      </c>
      <c r="E9" s="31">
        <v>1246.0899999999999</v>
      </c>
      <c r="F9" s="31">
        <v>1246.0899999999999</v>
      </c>
      <c r="G9" s="23">
        <f>F9/E9</f>
        <v>1</v>
      </c>
      <c r="H9" s="30" t="s">
        <v>15</v>
      </c>
      <c r="I9" s="30" t="s">
        <v>15</v>
      </c>
      <c r="J9" s="70" t="s">
        <v>15</v>
      </c>
    </row>
    <row r="10" spans="1:10" ht="25.5">
      <c r="A10" s="69"/>
      <c r="B10" s="14"/>
      <c r="C10" s="22" t="s">
        <v>47</v>
      </c>
      <c r="D10" s="40" t="s">
        <v>24</v>
      </c>
      <c r="E10" s="31" t="s">
        <v>15</v>
      </c>
      <c r="F10" s="31" t="s">
        <v>15</v>
      </c>
      <c r="G10" s="23" t="s">
        <v>26</v>
      </c>
      <c r="H10" s="31">
        <v>3.62</v>
      </c>
      <c r="I10" s="31">
        <v>3.62</v>
      </c>
      <c r="J10" s="71">
        <f>I10/H10</f>
        <v>1</v>
      </c>
    </row>
    <row r="11" spans="1:10">
      <c r="A11" s="72"/>
      <c r="B11" s="22"/>
      <c r="C11" s="22" t="s">
        <v>16</v>
      </c>
      <c r="D11" s="24" t="s">
        <v>17</v>
      </c>
      <c r="E11" s="31" t="s">
        <v>15</v>
      </c>
      <c r="F11" s="31" t="s">
        <v>15</v>
      </c>
      <c r="G11" s="23" t="s">
        <v>26</v>
      </c>
      <c r="H11" s="36">
        <v>20.81</v>
      </c>
      <c r="I11" s="31">
        <v>20.81</v>
      </c>
      <c r="J11" s="71">
        <f t="shared" ref="J11:J17" si="0">I11/H11</f>
        <v>1</v>
      </c>
    </row>
    <row r="12" spans="1:10">
      <c r="A12" s="72"/>
      <c r="B12" s="22"/>
      <c r="C12" s="22" t="s">
        <v>18</v>
      </c>
      <c r="D12" s="24" t="s">
        <v>19</v>
      </c>
      <c r="E12" s="31" t="s">
        <v>15</v>
      </c>
      <c r="F12" s="31" t="s">
        <v>15</v>
      </c>
      <c r="G12" s="23" t="s">
        <v>26</v>
      </c>
      <c r="H12" s="36">
        <v>1221.6600000000001</v>
      </c>
      <c r="I12" s="31">
        <v>1221.6600000000001</v>
      </c>
      <c r="J12" s="71">
        <f t="shared" si="0"/>
        <v>1</v>
      </c>
    </row>
    <row r="13" spans="1:10">
      <c r="A13" s="73" t="s">
        <v>20</v>
      </c>
      <c r="B13" s="18"/>
      <c r="C13" s="25"/>
      <c r="D13" s="26" t="s">
        <v>21</v>
      </c>
      <c r="E13" s="29">
        <f>E14</f>
        <v>86003</v>
      </c>
      <c r="F13" s="29">
        <f>F14</f>
        <v>46308</v>
      </c>
      <c r="G13" s="20">
        <f>F13/E13</f>
        <v>0.53844633326744418</v>
      </c>
      <c r="H13" s="29">
        <f>H14</f>
        <v>86003</v>
      </c>
      <c r="I13" s="29">
        <f>I14</f>
        <v>46308.000000000007</v>
      </c>
      <c r="J13" s="68">
        <f t="shared" si="0"/>
        <v>0.53844633326744429</v>
      </c>
    </row>
    <row r="14" spans="1:10">
      <c r="A14" s="74"/>
      <c r="B14" s="8" t="s">
        <v>22</v>
      </c>
      <c r="C14" s="6"/>
      <c r="D14" s="9" t="s">
        <v>23</v>
      </c>
      <c r="E14" s="32">
        <f>E18</f>
        <v>86003</v>
      </c>
      <c r="F14" s="32">
        <f>F18</f>
        <v>46308</v>
      </c>
      <c r="G14" s="21">
        <f>F14/E14</f>
        <v>0.53844633326744418</v>
      </c>
      <c r="H14" s="32">
        <f>SUM(H15:H17)</f>
        <v>86003</v>
      </c>
      <c r="I14" s="32">
        <f>SUM(I15:I17)</f>
        <v>46308.000000000007</v>
      </c>
      <c r="J14" s="70">
        <f t="shared" si="0"/>
        <v>0.53844633326744429</v>
      </c>
    </row>
    <row r="15" spans="1:10" ht="25.5">
      <c r="A15" s="74"/>
      <c r="B15" s="8"/>
      <c r="C15" s="46">
        <v>4010</v>
      </c>
      <c r="D15" s="45" t="s">
        <v>42</v>
      </c>
      <c r="E15" s="32" t="s">
        <v>15</v>
      </c>
      <c r="F15" s="32" t="s">
        <v>15</v>
      </c>
      <c r="G15" s="21" t="s">
        <v>15</v>
      </c>
      <c r="H15" s="33">
        <v>71884.820000000007</v>
      </c>
      <c r="I15" s="33">
        <v>38706.120000000003</v>
      </c>
      <c r="J15" s="71">
        <f t="shared" si="0"/>
        <v>0.53844636461494932</v>
      </c>
    </row>
    <row r="16" spans="1:10" ht="12.75" customHeight="1">
      <c r="A16" s="74"/>
      <c r="B16" s="8"/>
      <c r="C16" s="46">
        <v>4110</v>
      </c>
      <c r="D16" s="40" t="s">
        <v>24</v>
      </c>
      <c r="E16" s="32" t="s">
        <v>15</v>
      </c>
      <c r="F16" s="32" t="s">
        <v>15</v>
      </c>
      <c r="G16" s="21" t="s">
        <v>15</v>
      </c>
      <c r="H16" s="33">
        <v>12357</v>
      </c>
      <c r="I16" s="33">
        <v>6653.58</v>
      </c>
      <c r="J16" s="71">
        <f t="shared" si="0"/>
        <v>0.53844622481184756</v>
      </c>
    </row>
    <row r="17" spans="1:10">
      <c r="A17" s="74"/>
      <c r="B17" s="8"/>
      <c r="C17" s="46">
        <v>4120</v>
      </c>
      <c r="D17" s="40" t="s">
        <v>25</v>
      </c>
      <c r="E17" s="32" t="s">
        <v>15</v>
      </c>
      <c r="F17" s="32" t="s">
        <v>15</v>
      </c>
      <c r="G17" s="21" t="s">
        <v>15</v>
      </c>
      <c r="H17" s="33">
        <v>1761.18</v>
      </c>
      <c r="I17" s="33">
        <v>948.3</v>
      </c>
      <c r="J17" s="71">
        <f t="shared" si="0"/>
        <v>0.53844581473784614</v>
      </c>
    </row>
    <row r="18" spans="1:10" ht="76.5">
      <c r="A18" s="75"/>
      <c r="B18" s="10"/>
      <c r="C18" s="10">
        <v>2010</v>
      </c>
      <c r="D18" s="11" t="s">
        <v>14</v>
      </c>
      <c r="E18" s="33">
        <v>86003</v>
      </c>
      <c r="F18" s="33">
        <v>46308</v>
      </c>
      <c r="G18" s="23">
        <f>F18/E18</f>
        <v>0.53844633326744418</v>
      </c>
      <c r="H18" s="33" t="s">
        <v>15</v>
      </c>
      <c r="I18" s="33" t="s">
        <v>15</v>
      </c>
      <c r="J18" s="71" t="s">
        <v>15</v>
      </c>
    </row>
    <row r="19" spans="1:10" ht="38.25">
      <c r="A19" s="73">
        <v>751</v>
      </c>
      <c r="B19" s="18"/>
      <c r="C19" s="18"/>
      <c r="D19" s="27" t="s">
        <v>28</v>
      </c>
      <c r="E19" s="29">
        <f>E20</f>
        <v>5980</v>
      </c>
      <c r="F19" s="29">
        <f t="shared" ref="F19:J19" si="1">F20</f>
        <v>5372</v>
      </c>
      <c r="G19" s="29">
        <f t="shared" si="1"/>
        <v>0.89832775919732444</v>
      </c>
      <c r="H19" s="29">
        <f t="shared" si="1"/>
        <v>5980</v>
      </c>
      <c r="I19" s="29">
        <f t="shared" si="1"/>
        <v>371.04</v>
      </c>
      <c r="J19" s="76">
        <f t="shared" si="1"/>
        <v>6.2046822742474916E-2</v>
      </c>
    </row>
    <row r="20" spans="1:10" ht="38.25">
      <c r="A20" s="74"/>
      <c r="B20" s="8">
        <v>75101</v>
      </c>
      <c r="C20" s="8"/>
      <c r="D20" s="12" t="s">
        <v>29</v>
      </c>
      <c r="E20" s="32">
        <f>E21</f>
        <v>5980</v>
      </c>
      <c r="F20" s="32">
        <f>F21</f>
        <v>5372</v>
      </c>
      <c r="G20" s="21">
        <f>F20/E20</f>
        <v>0.89832775919732444</v>
      </c>
      <c r="H20" s="32">
        <f>SUM(H22:H25)</f>
        <v>5980</v>
      </c>
      <c r="I20" s="32">
        <f>SUM(I22:I25)</f>
        <v>371.04</v>
      </c>
      <c r="J20" s="70">
        <f>I20/H20</f>
        <v>6.2046822742474916E-2</v>
      </c>
    </row>
    <row r="21" spans="1:10" ht="76.5">
      <c r="A21" s="75"/>
      <c r="B21" s="10"/>
      <c r="C21" s="10">
        <v>2010</v>
      </c>
      <c r="D21" s="11" t="s">
        <v>14</v>
      </c>
      <c r="E21" s="33">
        <v>5980</v>
      </c>
      <c r="F21" s="33">
        <v>5372</v>
      </c>
      <c r="G21" s="23">
        <f>F21/E21</f>
        <v>0.89832775919732444</v>
      </c>
      <c r="H21" s="33" t="s">
        <v>15</v>
      </c>
      <c r="I21" s="33" t="s">
        <v>15</v>
      </c>
      <c r="J21" s="71" t="s">
        <v>15</v>
      </c>
    </row>
    <row r="22" spans="1:10" ht="25.5">
      <c r="A22" s="75"/>
      <c r="B22" s="10"/>
      <c r="C22" s="10">
        <v>4110</v>
      </c>
      <c r="D22" s="11" t="s">
        <v>24</v>
      </c>
      <c r="E22" s="32" t="s">
        <v>15</v>
      </c>
      <c r="F22" s="32" t="s">
        <v>15</v>
      </c>
      <c r="G22" s="21" t="s">
        <v>15</v>
      </c>
      <c r="H22" s="33">
        <v>175.29</v>
      </c>
      <c r="I22" s="33">
        <v>0</v>
      </c>
      <c r="J22" s="71">
        <v>0</v>
      </c>
    </row>
    <row r="23" spans="1:10">
      <c r="A23" s="75"/>
      <c r="B23" s="10"/>
      <c r="C23" s="46">
        <v>4120</v>
      </c>
      <c r="D23" s="40" t="s">
        <v>25</v>
      </c>
      <c r="E23" s="32" t="s">
        <v>15</v>
      </c>
      <c r="F23" s="32" t="s">
        <v>15</v>
      </c>
      <c r="G23" s="21" t="s">
        <v>15</v>
      </c>
      <c r="H23" s="33">
        <v>24.98</v>
      </c>
      <c r="I23" s="33">
        <v>0</v>
      </c>
      <c r="J23" s="71">
        <f t="shared" ref="J23:J25" si="2">I23/H23</f>
        <v>0</v>
      </c>
    </row>
    <row r="24" spans="1:10" ht="25.5">
      <c r="A24" s="75"/>
      <c r="B24" s="10"/>
      <c r="C24" s="10">
        <v>4170</v>
      </c>
      <c r="D24" s="11" t="s">
        <v>30</v>
      </c>
      <c r="E24" s="32"/>
      <c r="F24" s="32"/>
      <c r="G24" s="21"/>
      <c r="H24" s="33">
        <v>1019.73</v>
      </c>
      <c r="I24" s="33">
        <v>371.04</v>
      </c>
      <c r="J24" s="71">
        <f t="shared" ref="J24" si="3">I24/H24</f>
        <v>0.36386102203524462</v>
      </c>
    </row>
    <row r="25" spans="1:10">
      <c r="A25" s="75"/>
      <c r="B25" s="10"/>
      <c r="C25" s="10">
        <v>4210</v>
      </c>
      <c r="D25" s="11" t="s">
        <v>27</v>
      </c>
      <c r="E25" s="33" t="s">
        <v>15</v>
      </c>
      <c r="F25" s="33" t="s">
        <v>15</v>
      </c>
      <c r="G25" s="23" t="s">
        <v>26</v>
      </c>
      <c r="H25" s="33">
        <v>4760</v>
      </c>
      <c r="I25" s="33">
        <v>0</v>
      </c>
      <c r="J25" s="71">
        <f t="shared" si="2"/>
        <v>0</v>
      </c>
    </row>
    <row r="26" spans="1:10">
      <c r="A26" s="73">
        <v>752</v>
      </c>
      <c r="B26" s="18"/>
      <c r="C26" s="18"/>
      <c r="D26" s="27" t="s">
        <v>31</v>
      </c>
      <c r="E26" s="29">
        <f>E27</f>
        <v>200</v>
      </c>
      <c r="F26" s="29">
        <f>F27</f>
        <v>200</v>
      </c>
      <c r="G26" s="20">
        <f>F26/E26</f>
        <v>1</v>
      </c>
      <c r="H26" s="29">
        <f>H27</f>
        <v>200</v>
      </c>
      <c r="I26" s="29">
        <f>I27</f>
        <v>0</v>
      </c>
      <c r="J26" s="68">
        <v>1</v>
      </c>
    </row>
    <row r="27" spans="1:10">
      <c r="A27" s="74"/>
      <c r="B27" s="8">
        <v>75212</v>
      </c>
      <c r="C27" s="8"/>
      <c r="D27" s="12" t="s">
        <v>40</v>
      </c>
      <c r="E27" s="32">
        <f>E28</f>
        <v>200</v>
      </c>
      <c r="F27" s="32">
        <f>F28</f>
        <v>200</v>
      </c>
      <c r="G27" s="21">
        <f>F27/E27</f>
        <v>1</v>
      </c>
      <c r="H27" s="32">
        <f>H29</f>
        <v>200</v>
      </c>
      <c r="I27" s="32">
        <f>I29</f>
        <v>0</v>
      </c>
      <c r="J27" s="77">
        <v>1</v>
      </c>
    </row>
    <row r="28" spans="1:10" ht="76.5">
      <c r="A28" s="75"/>
      <c r="B28" s="10"/>
      <c r="C28" s="10">
        <v>2010</v>
      </c>
      <c r="D28" s="11" t="s">
        <v>14</v>
      </c>
      <c r="E28" s="33">
        <v>200</v>
      </c>
      <c r="F28" s="33">
        <v>200</v>
      </c>
      <c r="G28" s="23">
        <f>F28/E28</f>
        <v>1</v>
      </c>
      <c r="H28" s="33" t="s">
        <v>15</v>
      </c>
      <c r="I28" s="33" t="s">
        <v>15</v>
      </c>
      <c r="J28" s="71" t="s">
        <v>26</v>
      </c>
    </row>
    <row r="29" spans="1:10">
      <c r="A29" s="75"/>
      <c r="B29" s="10"/>
      <c r="C29" s="10">
        <v>4210</v>
      </c>
      <c r="D29" s="11" t="s">
        <v>27</v>
      </c>
      <c r="E29" s="33" t="s">
        <v>15</v>
      </c>
      <c r="F29" s="33" t="s">
        <v>15</v>
      </c>
      <c r="G29" s="23" t="s">
        <v>26</v>
      </c>
      <c r="H29" s="33">
        <v>200</v>
      </c>
      <c r="I29" s="33">
        <v>0</v>
      </c>
      <c r="J29" s="71">
        <f>I29/H29</f>
        <v>0</v>
      </c>
    </row>
    <row r="30" spans="1:10" ht="25.5">
      <c r="A30" s="73">
        <v>754</v>
      </c>
      <c r="B30" s="18"/>
      <c r="C30" s="18"/>
      <c r="D30" s="27" t="s">
        <v>32</v>
      </c>
      <c r="E30" s="29">
        <f>E31</f>
        <v>1000</v>
      </c>
      <c r="F30" s="29">
        <f>F31</f>
        <v>1000</v>
      </c>
      <c r="G30" s="20">
        <f>F30/E30</f>
        <v>1</v>
      </c>
      <c r="H30" s="29">
        <f>H31</f>
        <v>1000</v>
      </c>
      <c r="I30" s="29">
        <f>I31</f>
        <v>0</v>
      </c>
      <c r="J30" s="68">
        <v>0</v>
      </c>
    </row>
    <row r="31" spans="1:10">
      <c r="A31" s="74"/>
      <c r="B31" s="8">
        <v>75414</v>
      </c>
      <c r="C31" s="8"/>
      <c r="D31" s="12" t="s">
        <v>33</v>
      </c>
      <c r="E31" s="32">
        <f>E32</f>
        <v>1000</v>
      </c>
      <c r="F31" s="32">
        <f>F32</f>
        <v>1000</v>
      </c>
      <c r="G31" s="21">
        <f>F31/E31</f>
        <v>1</v>
      </c>
      <c r="H31" s="32">
        <f>H33</f>
        <v>1000</v>
      </c>
      <c r="I31" s="32">
        <f>I33</f>
        <v>0</v>
      </c>
      <c r="J31" s="70">
        <v>0</v>
      </c>
    </row>
    <row r="32" spans="1:10" ht="76.5">
      <c r="A32" s="75"/>
      <c r="B32" s="10"/>
      <c r="C32" s="10">
        <v>2010</v>
      </c>
      <c r="D32" s="11" t="s">
        <v>14</v>
      </c>
      <c r="E32" s="33">
        <v>1000</v>
      </c>
      <c r="F32" s="33">
        <v>1000</v>
      </c>
      <c r="G32" s="23">
        <f>F32/E32</f>
        <v>1</v>
      </c>
      <c r="H32" s="33" t="s">
        <v>15</v>
      </c>
      <c r="I32" s="33" t="s">
        <v>15</v>
      </c>
      <c r="J32" s="71" t="s">
        <v>15</v>
      </c>
    </row>
    <row r="33" spans="1:10">
      <c r="A33" s="75"/>
      <c r="B33" s="10"/>
      <c r="C33" s="10">
        <v>4210</v>
      </c>
      <c r="D33" s="11" t="s">
        <v>27</v>
      </c>
      <c r="E33" s="33" t="s">
        <v>15</v>
      </c>
      <c r="F33" s="33" t="s">
        <v>15</v>
      </c>
      <c r="G33" s="23" t="s">
        <v>26</v>
      </c>
      <c r="H33" s="33">
        <v>1000</v>
      </c>
      <c r="I33" s="33">
        <v>0</v>
      </c>
      <c r="J33" s="71">
        <f>I33/H33</f>
        <v>0</v>
      </c>
    </row>
    <row r="34" spans="1:10">
      <c r="A34" s="73">
        <v>801</v>
      </c>
      <c r="B34" s="18"/>
      <c r="C34" s="18"/>
      <c r="D34" s="27" t="s">
        <v>44</v>
      </c>
      <c r="E34" s="29">
        <f>E35+E38</f>
        <v>26973.55</v>
      </c>
      <c r="F34" s="29">
        <f>F35+F38</f>
        <v>26973.55</v>
      </c>
      <c r="G34" s="20">
        <f>F34/E34</f>
        <v>1</v>
      </c>
      <c r="H34" s="29">
        <f>H35+H38</f>
        <v>26973.55</v>
      </c>
      <c r="I34" s="29">
        <f>I35+I38</f>
        <v>0</v>
      </c>
      <c r="J34" s="68">
        <f>I34/H34</f>
        <v>0</v>
      </c>
    </row>
    <row r="35" spans="1:10">
      <c r="A35" s="75"/>
      <c r="B35" s="8">
        <v>80101</v>
      </c>
      <c r="C35" s="10"/>
      <c r="D35" s="43" t="s">
        <v>45</v>
      </c>
      <c r="E35" s="32">
        <f>E36</f>
        <v>13274</v>
      </c>
      <c r="F35" s="32">
        <f>F36</f>
        <v>13274</v>
      </c>
      <c r="G35" s="44">
        <f>G36</f>
        <v>1</v>
      </c>
      <c r="H35" s="32">
        <f>SUM(H37:H37)</f>
        <v>13274</v>
      </c>
      <c r="I35" s="32">
        <f>SUM(I37:I37)</f>
        <v>0</v>
      </c>
      <c r="J35" s="70">
        <f>I35/H35</f>
        <v>0</v>
      </c>
    </row>
    <row r="36" spans="1:10" ht="76.5">
      <c r="A36" s="75"/>
      <c r="B36" s="10"/>
      <c r="C36" s="10">
        <v>2010</v>
      </c>
      <c r="D36" s="11" t="s">
        <v>14</v>
      </c>
      <c r="E36" s="33">
        <v>13274</v>
      </c>
      <c r="F36" s="33">
        <v>13274</v>
      </c>
      <c r="G36" s="23">
        <f>F36/E36</f>
        <v>1</v>
      </c>
      <c r="H36" s="33" t="s">
        <v>15</v>
      </c>
      <c r="I36" s="33" t="s">
        <v>15</v>
      </c>
      <c r="J36" s="71" t="s">
        <v>26</v>
      </c>
    </row>
    <row r="37" spans="1:10" ht="25.5">
      <c r="A37" s="75"/>
      <c r="B37" s="10"/>
      <c r="C37" s="10">
        <v>4240</v>
      </c>
      <c r="D37" s="11" t="s">
        <v>49</v>
      </c>
      <c r="E37" s="33" t="s">
        <v>15</v>
      </c>
      <c r="F37" s="33" t="s">
        <v>15</v>
      </c>
      <c r="G37" s="23" t="s">
        <v>26</v>
      </c>
      <c r="H37" s="33">
        <v>13274</v>
      </c>
      <c r="I37" s="33">
        <v>0</v>
      </c>
      <c r="J37" s="71">
        <f>I37/H37</f>
        <v>0</v>
      </c>
    </row>
    <row r="38" spans="1:10">
      <c r="A38" s="75"/>
      <c r="B38" s="8">
        <v>80110</v>
      </c>
      <c r="C38" s="10"/>
      <c r="D38" s="41" t="s">
        <v>46</v>
      </c>
      <c r="E38" s="32">
        <f>E39</f>
        <v>13699.55</v>
      </c>
      <c r="F38" s="32">
        <f>F39</f>
        <v>13699.55</v>
      </c>
      <c r="G38" s="44">
        <f>G39</f>
        <v>1</v>
      </c>
      <c r="H38" s="32">
        <f>H40</f>
        <v>13699.55</v>
      </c>
      <c r="I38" s="32">
        <f>I40</f>
        <v>0</v>
      </c>
      <c r="J38" s="70">
        <f>I38/H38</f>
        <v>0</v>
      </c>
    </row>
    <row r="39" spans="1:10" ht="76.5">
      <c r="A39" s="75"/>
      <c r="B39" s="10"/>
      <c r="C39" s="10">
        <v>2010</v>
      </c>
      <c r="D39" s="11" t="s">
        <v>14</v>
      </c>
      <c r="E39" s="33">
        <v>13699.55</v>
      </c>
      <c r="F39" s="33">
        <v>13699.55</v>
      </c>
      <c r="G39" s="23">
        <f>F39/E39</f>
        <v>1</v>
      </c>
      <c r="H39" s="33" t="s">
        <v>15</v>
      </c>
      <c r="I39" s="33" t="s">
        <v>15</v>
      </c>
      <c r="J39" s="71" t="s">
        <v>26</v>
      </c>
    </row>
    <row r="40" spans="1:10" ht="25.5">
      <c r="A40" s="75"/>
      <c r="B40" s="10"/>
      <c r="C40" s="10">
        <v>4240</v>
      </c>
      <c r="D40" s="11" t="s">
        <v>49</v>
      </c>
      <c r="E40" s="33" t="s">
        <v>15</v>
      </c>
      <c r="F40" s="33" t="s">
        <v>15</v>
      </c>
      <c r="G40" s="23" t="s">
        <v>26</v>
      </c>
      <c r="H40" s="33">
        <v>13699.55</v>
      </c>
      <c r="I40" s="33">
        <v>0</v>
      </c>
      <c r="J40" s="71">
        <f>I40/H40</f>
        <v>0</v>
      </c>
    </row>
    <row r="41" spans="1:10" ht="13.5" thickBot="1">
      <c r="A41" s="73">
        <v>852</v>
      </c>
      <c r="B41" s="18"/>
      <c r="C41" s="18"/>
      <c r="D41" s="27" t="s">
        <v>34</v>
      </c>
      <c r="E41" s="29">
        <f>E49+E54+E57+E42</f>
        <v>2856560</v>
      </c>
      <c r="F41" s="29">
        <f>F49+F54+F57+F42</f>
        <v>1136760</v>
      </c>
      <c r="G41" s="49">
        <f>F41/E41</f>
        <v>0.39794718122496991</v>
      </c>
      <c r="H41" s="29">
        <f>H49+H54+H57+H42</f>
        <v>2856560</v>
      </c>
      <c r="I41" s="29">
        <f>I49+I54+I57+I42</f>
        <v>1134859.4000000001</v>
      </c>
      <c r="J41" s="78">
        <f>I41/H41</f>
        <v>0.3972818354944409</v>
      </c>
    </row>
    <row r="42" spans="1:10">
      <c r="A42" s="74"/>
      <c r="B42" s="8">
        <v>85211</v>
      </c>
      <c r="C42" s="8"/>
      <c r="D42" s="48" t="s">
        <v>51</v>
      </c>
      <c r="E42" s="32">
        <f>E43</f>
        <v>1588000</v>
      </c>
      <c r="F42" s="32">
        <f t="shared" ref="F42:G42" si="4">F43</f>
        <v>501500</v>
      </c>
      <c r="G42" s="44">
        <f t="shared" si="4"/>
        <v>0.31580604534005036</v>
      </c>
      <c r="H42" s="32">
        <f>SUM(H44:H48)</f>
        <v>1588000</v>
      </c>
      <c r="I42" s="32">
        <f t="shared" ref="I42" si="5">SUM(I44:I48)</f>
        <v>500702.86</v>
      </c>
      <c r="J42" s="79">
        <f>I42/H42</f>
        <v>0.31530406801007554</v>
      </c>
    </row>
    <row r="43" spans="1:10" ht="117.75" customHeight="1">
      <c r="A43" s="74"/>
      <c r="B43" s="8"/>
      <c r="C43" s="10">
        <v>2060</v>
      </c>
      <c r="D43" s="42" t="s">
        <v>52</v>
      </c>
      <c r="E43" s="33">
        <v>1588000</v>
      </c>
      <c r="F43" s="33">
        <v>501500</v>
      </c>
      <c r="G43" s="28">
        <f>F43/E43</f>
        <v>0.31580604534005036</v>
      </c>
      <c r="H43" s="32" t="s">
        <v>15</v>
      </c>
      <c r="I43" s="32" t="s">
        <v>15</v>
      </c>
      <c r="J43" s="80" t="s">
        <v>15</v>
      </c>
    </row>
    <row r="44" spans="1:10">
      <c r="A44" s="74"/>
      <c r="B44" s="8"/>
      <c r="C44" s="10">
        <v>3110</v>
      </c>
      <c r="D44" s="5" t="s">
        <v>36</v>
      </c>
      <c r="E44" s="33" t="s">
        <v>15</v>
      </c>
      <c r="F44" s="33" t="s">
        <v>15</v>
      </c>
      <c r="G44" s="28" t="s">
        <v>15</v>
      </c>
      <c r="H44" s="33">
        <v>1556240</v>
      </c>
      <c r="I44" s="33">
        <v>487113</v>
      </c>
      <c r="J44" s="80">
        <f>I44/H44</f>
        <v>0.31300634863517196</v>
      </c>
    </row>
    <row r="45" spans="1:10" ht="25.5">
      <c r="A45" s="74"/>
      <c r="B45" s="8"/>
      <c r="C45" s="10">
        <v>4010</v>
      </c>
      <c r="D45" s="45" t="s">
        <v>42</v>
      </c>
      <c r="E45" s="33" t="s">
        <v>15</v>
      </c>
      <c r="F45" s="33" t="s">
        <v>15</v>
      </c>
      <c r="G45" s="28" t="s">
        <v>15</v>
      </c>
      <c r="H45" s="33">
        <v>17096</v>
      </c>
      <c r="I45" s="33">
        <v>2785.24</v>
      </c>
      <c r="J45" s="80">
        <f t="shared" ref="J45:J48" si="6">I45/H45</f>
        <v>0.16291764155357977</v>
      </c>
    </row>
    <row r="46" spans="1:10" ht="25.5">
      <c r="A46" s="74"/>
      <c r="B46" s="8"/>
      <c r="C46" s="10">
        <v>4110</v>
      </c>
      <c r="D46" s="11" t="s">
        <v>24</v>
      </c>
      <c r="E46" s="33" t="s">
        <v>15</v>
      </c>
      <c r="F46" s="33" t="s">
        <v>15</v>
      </c>
      <c r="G46" s="28" t="s">
        <v>15</v>
      </c>
      <c r="H46" s="33">
        <v>3090</v>
      </c>
      <c r="I46" s="33">
        <v>361.2</v>
      </c>
      <c r="J46" s="80">
        <f t="shared" si="6"/>
        <v>0.11689320388349514</v>
      </c>
    </row>
    <row r="47" spans="1:10">
      <c r="A47" s="74"/>
      <c r="B47" s="8"/>
      <c r="C47" s="10">
        <v>4210</v>
      </c>
      <c r="D47" s="11" t="s">
        <v>27</v>
      </c>
      <c r="E47" s="33" t="s">
        <v>15</v>
      </c>
      <c r="F47" s="33" t="s">
        <v>15</v>
      </c>
      <c r="G47" s="28" t="s">
        <v>15</v>
      </c>
      <c r="H47" s="33">
        <v>8974</v>
      </c>
      <c r="I47" s="33">
        <v>7920.79</v>
      </c>
      <c r="J47" s="80">
        <f t="shared" si="6"/>
        <v>0.88263761979050592</v>
      </c>
    </row>
    <row r="48" spans="1:10">
      <c r="A48" s="74"/>
      <c r="B48" s="8"/>
      <c r="C48" s="10">
        <v>4300</v>
      </c>
      <c r="D48" s="42" t="s">
        <v>48</v>
      </c>
      <c r="E48" s="33" t="s">
        <v>15</v>
      </c>
      <c r="F48" s="33" t="s">
        <v>15</v>
      </c>
      <c r="G48" s="28" t="s">
        <v>15</v>
      </c>
      <c r="H48" s="33">
        <v>2600</v>
      </c>
      <c r="I48" s="33">
        <v>2522.63</v>
      </c>
      <c r="J48" s="80">
        <f t="shared" si="6"/>
        <v>0.97024230769230768</v>
      </c>
    </row>
    <row r="49" spans="1:10" ht="76.5">
      <c r="A49" s="75"/>
      <c r="B49" s="8">
        <v>85212</v>
      </c>
      <c r="C49" s="10"/>
      <c r="D49" s="12" t="s">
        <v>35</v>
      </c>
      <c r="E49" s="32">
        <f>E50</f>
        <v>1254000</v>
      </c>
      <c r="F49" s="32">
        <f>F50</f>
        <v>622300</v>
      </c>
      <c r="G49" s="21">
        <f>F49/E49</f>
        <v>0.49625199362041467</v>
      </c>
      <c r="H49" s="32">
        <f>SUM(H51:H53)</f>
        <v>1254000</v>
      </c>
      <c r="I49" s="32">
        <f>SUM(I51:I53)</f>
        <v>621242.72000000009</v>
      </c>
      <c r="J49" s="81">
        <f>I49/H49</f>
        <v>0.49540886762360453</v>
      </c>
    </row>
    <row r="50" spans="1:10" ht="76.5">
      <c r="A50" s="82"/>
      <c r="B50" s="5"/>
      <c r="C50" s="7">
        <v>2010</v>
      </c>
      <c r="D50" s="11" t="s">
        <v>14</v>
      </c>
      <c r="E50" s="33">
        <v>1254000</v>
      </c>
      <c r="F50" s="33">
        <v>622300</v>
      </c>
      <c r="G50" s="23">
        <f>F50/E50</f>
        <v>0.49625199362041467</v>
      </c>
      <c r="H50" s="33" t="s">
        <v>15</v>
      </c>
      <c r="I50" s="33" t="s">
        <v>15</v>
      </c>
      <c r="J50" s="83" t="s">
        <v>15</v>
      </c>
    </row>
    <row r="51" spans="1:10">
      <c r="A51" s="82"/>
      <c r="B51" s="5"/>
      <c r="C51" s="7">
        <v>3110</v>
      </c>
      <c r="D51" s="5" t="s">
        <v>36</v>
      </c>
      <c r="E51" s="34" t="s">
        <v>15</v>
      </c>
      <c r="F51" s="34" t="s">
        <v>15</v>
      </c>
      <c r="G51" s="23" t="s">
        <v>15</v>
      </c>
      <c r="H51" s="34">
        <v>1216380</v>
      </c>
      <c r="I51" s="34">
        <v>593553.42000000004</v>
      </c>
      <c r="J51" s="84">
        <f>I51/H51</f>
        <v>0.48796709909732161</v>
      </c>
    </row>
    <row r="52" spans="1:10" ht="25.5">
      <c r="A52" s="82"/>
      <c r="B52" s="5"/>
      <c r="C52" s="7">
        <v>4010</v>
      </c>
      <c r="D52" s="45" t="s">
        <v>42</v>
      </c>
      <c r="E52" s="34" t="s">
        <v>15</v>
      </c>
      <c r="F52" s="34" t="s">
        <v>15</v>
      </c>
      <c r="G52" s="47" t="s">
        <v>15</v>
      </c>
      <c r="H52" s="34">
        <v>31860</v>
      </c>
      <c r="I52" s="34">
        <v>23950.89</v>
      </c>
      <c r="J52" s="84">
        <f>I52/H52</f>
        <v>0.75175423728813562</v>
      </c>
    </row>
    <row r="53" spans="1:10" ht="25.5">
      <c r="A53" s="82"/>
      <c r="B53" s="5"/>
      <c r="C53" s="7">
        <v>4110</v>
      </c>
      <c r="D53" s="11" t="s">
        <v>24</v>
      </c>
      <c r="E53" s="34" t="s">
        <v>15</v>
      </c>
      <c r="F53" s="34" t="s">
        <v>15</v>
      </c>
      <c r="G53" s="23" t="s">
        <v>15</v>
      </c>
      <c r="H53" s="34">
        <v>5760</v>
      </c>
      <c r="I53" s="34">
        <v>3738.41</v>
      </c>
      <c r="J53" s="84">
        <f>I53/H53</f>
        <v>0.64902951388888885</v>
      </c>
    </row>
    <row r="54" spans="1:10" ht="89.25">
      <c r="A54" s="82"/>
      <c r="B54" s="8">
        <v>85213</v>
      </c>
      <c r="C54" s="5"/>
      <c r="D54" s="12" t="s">
        <v>37</v>
      </c>
      <c r="E54" s="32">
        <f>E55</f>
        <v>10900</v>
      </c>
      <c r="F54" s="32">
        <f>F55</f>
        <v>9300</v>
      </c>
      <c r="G54" s="21">
        <f>F54/E54</f>
        <v>0.85321100917431192</v>
      </c>
      <c r="H54" s="32">
        <f>H56</f>
        <v>10900</v>
      </c>
      <c r="I54" s="32">
        <f>I56</f>
        <v>9254.7900000000009</v>
      </c>
      <c r="J54" s="81">
        <f>I54/H54</f>
        <v>0.84906330275229369</v>
      </c>
    </row>
    <row r="55" spans="1:10" ht="76.5">
      <c r="A55" s="75"/>
      <c r="B55" s="10"/>
      <c r="C55" s="10">
        <v>2010</v>
      </c>
      <c r="D55" s="11" t="s">
        <v>14</v>
      </c>
      <c r="E55" s="38">
        <v>10900</v>
      </c>
      <c r="F55" s="33">
        <v>9300</v>
      </c>
      <c r="G55" s="23">
        <f>F55/E55</f>
        <v>0.85321100917431192</v>
      </c>
      <c r="H55" s="35" t="s">
        <v>15</v>
      </c>
      <c r="I55" s="33" t="s">
        <v>15</v>
      </c>
      <c r="J55" s="71" t="s">
        <v>15</v>
      </c>
    </row>
    <row r="56" spans="1:10" ht="25.5">
      <c r="A56" s="75"/>
      <c r="B56" s="10"/>
      <c r="C56" s="10">
        <v>4130</v>
      </c>
      <c r="D56" s="11" t="s">
        <v>38</v>
      </c>
      <c r="E56" s="33" t="s">
        <v>15</v>
      </c>
      <c r="F56" s="33" t="s">
        <v>15</v>
      </c>
      <c r="G56" s="23" t="s">
        <v>26</v>
      </c>
      <c r="H56" s="33">
        <v>10900</v>
      </c>
      <c r="I56" s="33">
        <v>9254.7900000000009</v>
      </c>
      <c r="J56" s="71">
        <f>I56/H56</f>
        <v>0.84906330275229369</v>
      </c>
    </row>
    <row r="57" spans="1:10">
      <c r="A57" s="75"/>
      <c r="B57" s="8">
        <v>85215</v>
      </c>
      <c r="C57" s="10"/>
      <c r="D57" s="11"/>
      <c r="E57" s="32">
        <f>E58</f>
        <v>3660</v>
      </c>
      <c r="F57" s="32">
        <f>F58</f>
        <v>3660</v>
      </c>
      <c r="G57" s="21">
        <f>F57/E57</f>
        <v>1</v>
      </c>
      <c r="H57" s="32">
        <f>H59</f>
        <v>3660</v>
      </c>
      <c r="I57" s="32">
        <f>I59</f>
        <v>3659.03</v>
      </c>
      <c r="J57" s="70">
        <f>I57/H57</f>
        <v>0.9997349726775957</v>
      </c>
    </row>
    <row r="58" spans="1:10" ht="75" customHeight="1">
      <c r="A58" s="75"/>
      <c r="B58" s="10"/>
      <c r="C58" s="10">
        <v>2010</v>
      </c>
      <c r="D58" s="11" t="s">
        <v>14</v>
      </c>
      <c r="E58" s="33">
        <v>3660</v>
      </c>
      <c r="F58" s="33">
        <v>3660</v>
      </c>
      <c r="G58" s="23">
        <f>F58/E58</f>
        <v>1</v>
      </c>
      <c r="H58" s="33" t="s">
        <v>15</v>
      </c>
      <c r="I58" s="33" t="s">
        <v>15</v>
      </c>
      <c r="J58" s="71" t="s">
        <v>15</v>
      </c>
    </row>
    <row r="59" spans="1:10" ht="14.25" customHeight="1">
      <c r="A59" s="75"/>
      <c r="B59" s="10"/>
      <c r="C59" s="10">
        <v>3110</v>
      </c>
      <c r="D59" s="11" t="s">
        <v>36</v>
      </c>
      <c r="E59" s="33" t="s">
        <v>15</v>
      </c>
      <c r="F59" s="33" t="s">
        <v>15</v>
      </c>
      <c r="G59" s="23" t="s">
        <v>15</v>
      </c>
      <c r="H59" s="33">
        <v>3660</v>
      </c>
      <c r="I59" s="33">
        <v>3659.03</v>
      </c>
      <c r="J59" s="71">
        <f>I59/H59</f>
        <v>0.9997349726775957</v>
      </c>
    </row>
    <row r="60" spans="1:10" ht="13.5" thickBot="1">
      <c r="A60" s="85"/>
      <c r="B60" s="86"/>
      <c r="C60" s="86"/>
      <c r="D60" s="87" t="s">
        <v>39</v>
      </c>
      <c r="E60" s="88">
        <f>E7+E13+E19+E26+E30+E41+E34</f>
        <v>2977962.6399999997</v>
      </c>
      <c r="F60" s="88">
        <f>F7+F13+F19+F26+F30+F41+F34</f>
        <v>1217859.6400000001</v>
      </c>
      <c r="G60" s="89">
        <f>F60/E60</f>
        <v>0.40895732661038364</v>
      </c>
      <c r="H60" s="88">
        <f>H7+H13+H19+H26+H30+H41+H34</f>
        <v>2977962.6399999997</v>
      </c>
      <c r="I60" s="88">
        <f>I7+I13+I19+I26+I30+I41+I34</f>
        <v>1182784.5300000003</v>
      </c>
      <c r="J60" s="90">
        <f>I60/H60</f>
        <v>0.39717910295879344</v>
      </c>
    </row>
  </sheetData>
  <mergeCells count="11">
    <mergeCell ref="H1:J1"/>
    <mergeCell ref="B5:B6"/>
    <mergeCell ref="I2:J2"/>
    <mergeCell ref="I3:J3"/>
    <mergeCell ref="D3:H3"/>
    <mergeCell ref="D4:H4"/>
    <mergeCell ref="A5:A6"/>
    <mergeCell ref="E5:G5"/>
    <mergeCell ref="H5:J5"/>
    <mergeCell ref="D5:D6"/>
    <mergeCell ref="C5:C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PieDa</cp:lastModifiedBy>
  <cp:lastPrinted>2016-07-27T08:06:24Z</cp:lastPrinted>
  <dcterms:created xsi:type="dcterms:W3CDTF">2012-07-19T11:48:26Z</dcterms:created>
  <dcterms:modified xsi:type="dcterms:W3CDTF">2016-07-27T08:06:35Z</dcterms:modified>
</cp:coreProperties>
</file>