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60" windowWidth="15180" windowHeight="8130"/>
  </bookViews>
  <sheets>
    <sheet name="Arkusz1" sheetId="1" r:id="rId1"/>
    <sheet name="Arkusz2" sheetId="2" r:id="rId2"/>
    <sheet name="Arkusz3" sheetId="3" r:id="rId3"/>
  </sheets>
  <definedNames>
    <definedName name="_xlnm.Print_Area" localSheetId="0">Arkusz1!$A$1:$F$43</definedName>
  </definedNames>
  <calcPr calcId="145621"/>
</workbook>
</file>

<file path=xl/calcChain.xml><?xml version="1.0" encoding="utf-8"?>
<calcChain xmlns="http://schemas.openxmlformats.org/spreadsheetml/2006/main">
  <c r="F19" i="1" l="1"/>
  <c r="D31" i="1"/>
  <c r="D30" i="1" s="1"/>
  <c r="D21" i="1"/>
  <c r="D9" i="1"/>
  <c r="D8" i="1" s="1"/>
  <c r="F36" i="1"/>
  <c r="F41" i="1"/>
  <c r="E21" i="1" l="1"/>
  <c r="F21" i="1" s="1"/>
  <c r="E9" i="1"/>
  <c r="F40" i="1"/>
  <c r="F43" i="1"/>
  <c r="E31" i="1"/>
  <c r="E30" i="1" s="1"/>
  <c r="F37" i="1"/>
  <c r="F38" i="1"/>
  <c r="F35" i="1"/>
  <c r="F32" i="1"/>
  <c r="E28" i="1"/>
  <c r="D28" i="1"/>
  <c r="F14" i="1"/>
  <c r="F16" i="1"/>
  <c r="F11" i="1"/>
  <c r="F26" i="1"/>
  <c r="F10" i="1"/>
  <c r="F12" i="1"/>
  <c r="F13" i="1"/>
  <c r="F15" i="1"/>
  <c r="F17" i="1"/>
  <c r="F18" i="1"/>
  <c r="F20" i="1"/>
  <c r="F22" i="1"/>
  <c r="F23" i="1"/>
  <c r="F24" i="1"/>
  <c r="F25" i="1"/>
  <c r="F27" i="1"/>
  <c r="F29" i="1"/>
  <c r="F33" i="1"/>
  <c r="F34" i="1"/>
  <c r="F39" i="1"/>
  <c r="F28" i="1" l="1"/>
  <c r="D42" i="1"/>
  <c r="F31" i="1"/>
  <c r="F9" i="1"/>
  <c r="F30" i="1"/>
  <c r="E8" i="1"/>
  <c r="F8" i="1" l="1"/>
  <c r="E42" i="1"/>
  <c r="F42" i="1" s="1"/>
</calcChain>
</file>

<file path=xl/sharedStrings.xml><?xml version="1.0" encoding="utf-8"?>
<sst xmlns="http://schemas.openxmlformats.org/spreadsheetml/2006/main" count="74" uniqueCount="74">
  <si>
    <t>Lp.</t>
  </si>
  <si>
    <t>Wyszczególnienie</t>
  </si>
  <si>
    <t>§</t>
  </si>
  <si>
    <t xml:space="preserve">Plan </t>
  </si>
  <si>
    <t xml:space="preserve">Wykonanie </t>
  </si>
  <si>
    <t>I</t>
  </si>
  <si>
    <t>DOCHODY  WŁASNE</t>
  </si>
  <si>
    <t>Dochody z podatków i opłat</t>
  </si>
  <si>
    <t>0310</t>
  </si>
  <si>
    <t>2) podatek rolny</t>
  </si>
  <si>
    <t>0320</t>
  </si>
  <si>
    <t>3) podatek leśny</t>
  </si>
  <si>
    <t>0330</t>
  </si>
  <si>
    <t>4) podatek od środków transportowych</t>
  </si>
  <si>
    <t>0340</t>
  </si>
  <si>
    <t>0360</t>
  </si>
  <si>
    <t>0410</t>
  </si>
  <si>
    <t>0390</t>
  </si>
  <si>
    <t>0500</t>
  </si>
  <si>
    <t>0460</t>
  </si>
  <si>
    <t>0480</t>
  </si>
  <si>
    <t>Udział w podatkach stanowiących dochód budżetu państwa</t>
  </si>
  <si>
    <t>0010</t>
  </si>
  <si>
    <t>2) 6,71% wpływów z podatku dochodowego od osób prawnych</t>
  </si>
  <si>
    <t>0020</t>
  </si>
  <si>
    <t>O830</t>
  </si>
  <si>
    <t>Dochody z majątku gminy</t>
  </si>
  <si>
    <t>5.</t>
  </si>
  <si>
    <t>0920</t>
  </si>
  <si>
    <t>6.</t>
  </si>
  <si>
    <t>II</t>
  </si>
  <si>
    <t>Subwencje z budżetu państwa</t>
  </si>
  <si>
    <t xml:space="preserve"> - subwencja oświatowa</t>
  </si>
  <si>
    <t>III</t>
  </si>
  <si>
    <t>Dotacje celowe</t>
  </si>
  <si>
    <t>1.</t>
  </si>
  <si>
    <t>Dotacje celowe otrzymane z budżetu państwa na realizacje zadań własnych gmin</t>
  </si>
  <si>
    <t xml:space="preserve"> - dotacje celowe otrzymane  z budżetu państwa na realizację własnych zadań bieżących gmin</t>
  </si>
  <si>
    <t xml:space="preserve"> -  dotacja z budżetu państwa dla gmin uzdrowiskowych</t>
  </si>
  <si>
    <t>2.</t>
  </si>
  <si>
    <t>OGÓŁEM  DOCHODY, z tego:</t>
  </si>
  <si>
    <t xml:space="preserve"> - dochody majątkowe</t>
  </si>
  <si>
    <t>1)podatek od nieruchomości</t>
  </si>
  <si>
    <t>%                                   5:4</t>
  </si>
  <si>
    <t>5) podatek od działalności gospodarczej osób fizycznych, opłacony w formie karty podatkowej</t>
  </si>
  <si>
    <t>6) podatek od spadków i darowizn</t>
  </si>
  <si>
    <t>7) wpływy z opłaty uzdrowiskowej</t>
  </si>
  <si>
    <t>0350</t>
  </si>
  <si>
    <t xml:space="preserve"> - środki otrzymane od pozostałych jednostek zaliczanych do sektora finansów publicznych na finansowanie lub dofinansowanie kosztów realizacji inwestycji i zakupów inwestycyjnych jednostek zaliczanych do sektora finansów publicznych</t>
  </si>
  <si>
    <t xml:space="preserve"> -dotacje celowe otrzymane z budżetu państwa na realizację zadań zleconych gminie</t>
  </si>
  <si>
    <t xml:space="preserve">  - dotacja celowa otrzymana z tytułu pomocy finansowej udzielanej między jednostkami samorządu terytorialnego na dofinansowanie własnych zadań inwestycyjnych i zakupów inwestycyjnych</t>
  </si>
  <si>
    <t xml:space="preserve">                      </t>
  </si>
  <si>
    <t>Tabela nr 3</t>
  </si>
  <si>
    <t>3.</t>
  </si>
  <si>
    <t>4.</t>
  </si>
  <si>
    <t>1) 37,79% wpływów z podatku dochodowego od osób fizycznych</t>
  </si>
  <si>
    <t xml:space="preserve">             Wykonanie dochodów budżetu gminy według źródeł  za I półrocze 2016</t>
  </si>
  <si>
    <t>za I pórocze 2016</t>
  </si>
  <si>
    <t>2008, 2009</t>
  </si>
  <si>
    <t xml:space="preserve"> - dotacje celowe w ramach programów finansowanych z udziałem środków europejskich oraz środków, o których mowa w art.. 5 ust. 1 pkt 3 oraz ust. 3 pkt 5 i 6 ustawy, lub płatności w ramach budżetu środków europejskich, z wyłączeniem dochodów klasyfikowanych w paragrafie 205.</t>
  </si>
  <si>
    <t>- dotacje celowe otrzymane z budżetu państwa na zadania bieżące z zakresu administracji rządowej zlecone gminom (związkom gmin, związkom powiatowo-gminnym), związane z realizacją świadczenia wychowawczego stanowiącego pomoc państwa w wychowaniu dzieci</t>
  </si>
  <si>
    <t>- dotacja celowa otrzymana z tytułu pomocy finansowej udzielonej między jednostkami samorządu terytorialnego na dofinansowanie własnych zadań bieżących</t>
  </si>
  <si>
    <t>0760, 0770, 0870, 6207, 6280, 6300, 6330,6290</t>
  </si>
  <si>
    <t>- środki na dofinansowanie własnych inwestycji gmin, powiatów (związków gmin, związków powiatowo-gminnych, związków powiatów), samorządów województw, pozyskane z innych źródeł</t>
  </si>
  <si>
    <t>0400, 0490, 0570, 0580, 0660, 0670, 0690,0910, 0960,0970, 2360</t>
  </si>
  <si>
    <t>Wpływy z pozostałych odsetek</t>
  </si>
  <si>
    <t>Wpływy z usług</t>
  </si>
  <si>
    <t>Pozostałe dochody ( wpływy z opłaty produktowej, wpływy z innych lokalnych opłat, grzywny, odsetki za zwłokę, otrzymane darowizny, różne opłaty, dochody jednostek samorzadu terytorialnego związane z realizacją zadań z zakresu administracji rządowej, opłat za korzystanie z wychowania przedszkolnego )</t>
  </si>
  <si>
    <t xml:space="preserve"> - dotacje celowe otrzymane z samorządu województwa na inwestycje i zakupy inwestycyjne realizowane na podstawie porozumien (umów) między jednostkami samorządu terytorialnego</t>
  </si>
  <si>
    <t>0470,0550, 0750,0760, 0770, 0870</t>
  </si>
  <si>
    <t>8) wpływy z opłaty skarbowej</t>
  </si>
  <si>
    <t>9) podatek od czynności cywilnoprawnych</t>
  </si>
  <si>
    <t>10) wpływy z opłaty eksploatacyjnej</t>
  </si>
  <si>
    <t>11) wpływy z opłat za zezwolenia na sprzedaż napojów alkoholowych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</si>
</sst>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14">
    <font>
      <sz val="10"/>
      <color theme="1"/>
      <name val="Czcionka tekstu podstawowego"/>
      <family val="2"/>
      <charset val="238"/>
    </font>
    <font>
      <sz val="10"/>
      <name val="Arial CE"/>
      <charset val="238"/>
    </font>
    <font>
      <sz val="12"/>
      <name val="Times New Roman"/>
      <family val="1"/>
    </font>
    <font>
      <b/>
      <sz val="14"/>
      <name val="Times New Roman"/>
      <family val="1"/>
      <charset val="238"/>
    </font>
    <font>
      <b/>
      <sz val="9"/>
      <name val="Arial CE"/>
      <family val="2"/>
      <charset val="238"/>
    </font>
    <font>
      <sz val="9"/>
      <name val="Arial CE"/>
      <family val="2"/>
      <charset val="238"/>
    </font>
    <font>
      <sz val="9"/>
      <name val="Times New Roman"/>
      <family val="1"/>
    </font>
    <font>
      <sz val="9"/>
      <name val="Arial CE"/>
      <charset val="238"/>
    </font>
    <font>
      <b/>
      <sz val="9"/>
      <name val="Arial CE"/>
      <charset val="238"/>
    </font>
    <font>
      <b/>
      <sz val="12"/>
      <name val="Times New Roman"/>
      <family val="1"/>
    </font>
    <font>
      <sz val="9"/>
      <name val="Arial"/>
      <family val="2"/>
      <charset val="238"/>
    </font>
    <font>
      <sz val="10"/>
      <color theme="1"/>
      <name val="Czcionka tekstu podstawowego"/>
      <family val="2"/>
      <charset val="238"/>
    </font>
    <font>
      <b/>
      <sz val="12"/>
      <color theme="1"/>
      <name val="Czcionka tekstu podstawowego"/>
      <charset val="238"/>
    </font>
    <font>
      <sz val="10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4659260841701"/>
        <bgColor indexed="64"/>
      </patternFill>
    </fill>
  </fills>
  <borders count="1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" fillId="0" borderId="0"/>
  </cellStyleXfs>
  <cellXfs count="80">
    <xf numFmtId="0" fontId="0" fillId="0" borderId="0" xfId="0"/>
    <xf numFmtId="0" fontId="1" fillId="0" borderId="0" xfId="2"/>
    <xf numFmtId="0" fontId="2" fillId="0" borderId="0" xfId="2" applyFont="1"/>
    <xf numFmtId="0" fontId="2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5" fillId="0" borderId="4" xfId="2" applyFont="1" applyBorder="1" applyAlignment="1">
      <alignment horizontal="center"/>
    </xf>
    <xf numFmtId="0" fontId="5" fillId="0" borderId="3" xfId="2" applyFont="1" applyBorder="1" applyAlignment="1">
      <alignment horizontal="center"/>
    </xf>
    <xf numFmtId="0" fontId="5" fillId="0" borderId="0" xfId="2" applyFont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3" xfId="2" applyFont="1" applyFill="1" applyBorder="1"/>
    <xf numFmtId="0" fontId="6" fillId="2" borderId="0" xfId="2" applyFont="1" applyFill="1" applyAlignment="1">
      <alignment horizontal="center"/>
    </xf>
    <xf numFmtId="10" fontId="4" fillId="2" borderId="3" xfId="2" applyNumberFormat="1" applyFont="1" applyFill="1" applyBorder="1" applyAlignment="1">
      <alignment horizontal="right"/>
    </xf>
    <xf numFmtId="0" fontId="5" fillId="0" borderId="5" xfId="2" applyFont="1" applyBorder="1" applyAlignment="1">
      <alignment horizontal="center"/>
    </xf>
    <xf numFmtId="0" fontId="5" fillId="0" borderId="3" xfId="2" applyFont="1" applyBorder="1"/>
    <xf numFmtId="0" fontId="5" fillId="0" borderId="6" xfId="2" applyFont="1" applyBorder="1" applyAlignment="1">
      <alignment horizontal="center"/>
    </xf>
    <xf numFmtId="0" fontId="5" fillId="0" borderId="5" xfId="2" applyFont="1" applyBorder="1"/>
    <xf numFmtId="49" fontId="5" fillId="0" borderId="6" xfId="2" applyNumberFormat="1" applyFont="1" applyBorder="1" applyAlignment="1">
      <alignment horizontal="center"/>
    </xf>
    <xf numFmtId="49" fontId="5" fillId="0" borderId="5" xfId="2" applyNumberFormat="1" applyFont="1" applyBorder="1" applyAlignment="1">
      <alignment horizontal="center"/>
    </xf>
    <xf numFmtId="0" fontId="5" fillId="0" borderId="7" xfId="2" applyFont="1" applyBorder="1" applyAlignment="1">
      <alignment horizontal="center"/>
    </xf>
    <xf numFmtId="0" fontId="5" fillId="0" borderId="5" xfId="2" applyFont="1" applyBorder="1" applyAlignment="1">
      <alignment wrapText="1"/>
    </xf>
    <xf numFmtId="0" fontId="5" fillId="0" borderId="8" xfId="2" applyFont="1" applyBorder="1"/>
    <xf numFmtId="49" fontId="5" fillId="0" borderId="8" xfId="2" applyNumberFormat="1" applyFont="1" applyBorder="1" applyAlignment="1">
      <alignment horizontal="center"/>
    </xf>
    <xf numFmtId="0" fontId="5" fillId="0" borderId="4" xfId="2" applyFont="1" applyBorder="1"/>
    <xf numFmtId="49" fontId="5" fillId="0" borderId="4" xfId="2" applyNumberFormat="1" applyFont="1" applyBorder="1" applyAlignment="1">
      <alignment horizontal="center"/>
    </xf>
    <xf numFmtId="10" fontId="4" fillId="2" borderId="1" xfId="2" applyNumberFormat="1" applyFont="1" applyFill="1" applyBorder="1" applyAlignment="1">
      <alignment horizontal="right"/>
    </xf>
    <xf numFmtId="49" fontId="5" fillId="0" borderId="5" xfId="2" applyNumberFormat="1" applyFont="1" applyBorder="1" applyAlignment="1">
      <alignment horizontal="center" wrapText="1"/>
    </xf>
    <xf numFmtId="10" fontId="4" fillId="2" borderId="5" xfId="2" applyNumberFormat="1" applyFont="1" applyFill="1" applyBorder="1" applyAlignment="1">
      <alignment horizontal="right"/>
    </xf>
    <xf numFmtId="0" fontId="4" fillId="2" borderId="5" xfId="2" applyFont="1" applyFill="1" applyBorder="1" applyAlignment="1">
      <alignment horizontal="center"/>
    </xf>
    <xf numFmtId="0" fontId="4" fillId="2" borderId="3" xfId="2" applyFont="1" applyFill="1" applyBorder="1" applyAlignment="1">
      <alignment horizontal="center"/>
    </xf>
    <xf numFmtId="0" fontId="7" fillId="0" borderId="4" xfId="2" applyFont="1" applyBorder="1" applyAlignment="1">
      <alignment horizontal="center"/>
    </xf>
    <xf numFmtId="0" fontId="7" fillId="0" borderId="3" xfId="2" applyFont="1" applyBorder="1"/>
    <xf numFmtId="0" fontId="7" fillId="0" borderId="3" xfId="2" applyFont="1" applyBorder="1" applyAlignment="1">
      <alignment horizontal="center"/>
    </xf>
    <xf numFmtId="0" fontId="8" fillId="2" borderId="3" xfId="2" applyFont="1" applyFill="1" applyBorder="1"/>
    <xf numFmtId="0" fontId="8" fillId="2" borderId="3" xfId="2" applyFont="1" applyFill="1" applyBorder="1" applyAlignment="1">
      <alignment horizontal="center"/>
    </xf>
    <xf numFmtId="0" fontId="7" fillId="0" borderId="3" xfId="2" applyFont="1" applyBorder="1" applyAlignment="1">
      <alignment wrapText="1"/>
    </xf>
    <xf numFmtId="0" fontId="7" fillId="0" borderId="3" xfId="2" applyFont="1" applyBorder="1" applyAlignment="1">
      <alignment horizontal="center" wrapText="1"/>
    </xf>
    <xf numFmtId="0" fontId="7" fillId="0" borderId="5" xfId="2" applyFont="1" applyBorder="1" applyAlignment="1">
      <alignment horizontal="center"/>
    </xf>
    <xf numFmtId="0" fontId="7" fillId="0" borderId="5" xfId="2" applyFont="1" applyBorder="1" applyAlignment="1">
      <alignment horizontal="center" wrapText="1"/>
    </xf>
    <xf numFmtId="0" fontId="4" fillId="2" borderId="9" xfId="2" applyFont="1" applyFill="1" applyBorder="1"/>
    <xf numFmtId="0" fontId="4" fillId="2" borderId="9" xfId="2" applyFont="1" applyFill="1" applyBorder="1" applyAlignment="1">
      <alignment wrapText="1"/>
    </xf>
    <xf numFmtId="0" fontId="12" fillId="0" borderId="0" xfId="0" applyFont="1"/>
    <xf numFmtId="0" fontId="7" fillId="0" borderId="4" xfId="2" applyFont="1" applyBorder="1" applyAlignment="1">
      <alignment horizontal="center" wrapText="1"/>
    </xf>
    <xf numFmtId="49" fontId="7" fillId="0" borderId="5" xfId="2" applyNumberFormat="1" applyFont="1" applyBorder="1" applyAlignment="1">
      <alignment wrapText="1"/>
    </xf>
    <xf numFmtId="43" fontId="4" fillId="2" borderId="5" xfId="1" applyFont="1" applyFill="1" applyBorder="1" applyAlignment="1">
      <alignment horizontal="right"/>
    </xf>
    <xf numFmtId="43" fontId="5" fillId="0" borderId="3" xfId="1" applyFont="1" applyBorder="1" applyAlignment="1">
      <alignment horizontal="right"/>
    </xf>
    <xf numFmtId="43" fontId="5" fillId="0" borderId="5" xfId="1" applyFont="1" applyBorder="1" applyAlignment="1">
      <alignment horizontal="right"/>
    </xf>
    <xf numFmtId="43" fontId="5" fillId="0" borderId="8" xfId="1" applyFont="1" applyBorder="1" applyAlignment="1">
      <alignment horizontal="right"/>
    </xf>
    <xf numFmtId="43" fontId="5" fillId="0" borderId="4" xfId="1" applyFont="1" applyBorder="1" applyAlignment="1">
      <alignment horizontal="right"/>
    </xf>
    <xf numFmtId="43" fontId="4" fillId="2" borderId="3" xfId="1" applyFont="1" applyFill="1" applyBorder="1" applyAlignment="1">
      <alignment horizontal="right"/>
    </xf>
    <xf numFmtId="43" fontId="7" fillId="0" borderId="3" xfId="1" applyFont="1" applyBorder="1" applyAlignment="1">
      <alignment horizontal="right"/>
    </xf>
    <xf numFmtId="43" fontId="8" fillId="2" borderId="3" xfId="1" applyFont="1" applyFill="1" applyBorder="1" applyAlignment="1">
      <alignment horizontal="right"/>
    </xf>
    <xf numFmtId="43" fontId="7" fillId="0" borderId="5" xfId="1" applyFont="1" applyBorder="1" applyAlignment="1">
      <alignment horizontal="right"/>
    </xf>
    <xf numFmtId="43" fontId="4" fillId="2" borderId="10" xfId="1" applyFont="1" applyFill="1" applyBorder="1" applyAlignment="1">
      <alignment horizontal="right"/>
    </xf>
    <xf numFmtId="43" fontId="4" fillId="2" borderId="9" xfId="1" applyFont="1" applyFill="1" applyBorder="1" applyAlignment="1">
      <alignment horizontal="right"/>
    </xf>
    <xf numFmtId="43" fontId="10" fillId="0" borderId="11" xfId="1" applyFont="1" applyFill="1" applyBorder="1" applyAlignment="1" applyProtection="1">
      <alignment horizontal="right"/>
    </xf>
    <xf numFmtId="43" fontId="7" fillId="0" borderId="5" xfId="1" applyFont="1" applyBorder="1" applyAlignment="1"/>
    <xf numFmtId="43" fontId="7" fillId="0" borderId="3" xfId="1" applyFont="1" applyBorder="1" applyAlignment="1"/>
    <xf numFmtId="0" fontId="5" fillId="0" borderId="2" xfId="2" applyFont="1" applyBorder="1" applyAlignment="1">
      <alignment wrapText="1"/>
    </xf>
    <xf numFmtId="0" fontId="5" fillId="0" borderId="6" xfId="2" applyFont="1" applyBorder="1" applyAlignment="1">
      <alignment wrapText="1"/>
    </xf>
    <xf numFmtId="0" fontId="5" fillId="0" borderId="8" xfId="2" applyFont="1" applyBorder="1" applyAlignment="1">
      <alignment horizontal="center"/>
    </xf>
    <xf numFmtId="0" fontId="5" fillId="0" borderId="2" xfId="2" applyFont="1" applyBorder="1"/>
    <xf numFmtId="0" fontId="5" fillId="0" borderId="3" xfId="2" applyFont="1" applyBorder="1" applyAlignment="1">
      <alignment wrapText="1"/>
    </xf>
    <xf numFmtId="0" fontId="5" fillId="0" borderId="6" xfId="2" applyFont="1" applyBorder="1"/>
    <xf numFmtId="0" fontId="5" fillId="0" borderId="7" xfId="2" applyFont="1" applyBorder="1"/>
    <xf numFmtId="0" fontId="7" fillId="0" borderId="6" xfId="2" applyFont="1" applyBorder="1" applyAlignment="1">
      <alignment wrapText="1"/>
    </xf>
    <xf numFmtId="49" fontId="13" fillId="0" borderId="15" xfId="0" applyNumberFormat="1" applyFont="1" applyFill="1" applyBorder="1" applyAlignment="1" applyProtection="1">
      <alignment wrapText="1"/>
    </xf>
    <xf numFmtId="0" fontId="7" fillId="0" borderId="7" xfId="2" applyFont="1" applyBorder="1" applyAlignment="1">
      <alignment horizontal="center"/>
    </xf>
    <xf numFmtId="0" fontId="8" fillId="2" borderId="7" xfId="2" applyFont="1" applyFill="1" applyBorder="1" applyAlignment="1">
      <alignment horizontal="center"/>
    </xf>
    <xf numFmtId="0" fontId="7" fillId="0" borderId="8" xfId="2" applyFont="1" applyBorder="1" applyAlignment="1">
      <alignment horizontal="center"/>
    </xf>
    <xf numFmtId="0" fontId="4" fillId="0" borderId="8" xfId="2" applyFont="1" applyBorder="1" applyAlignment="1">
      <alignment horizontal="center"/>
    </xf>
    <xf numFmtId="0" fontId="4" fillId="0" borderId="4" xfId="2" applyFont="1" applyBorder="1" applyAlignment="1">
      <alignment horizontal="center"/>
    </xf>
    <xf numFmtId="0" fontId="4" fillId="2" borderId="12" xfId="2" applyFont="1" applyFill="1" applyBorder="1"/>
    <xf numFmtId="0" fontId="4" fillId="2" borderId="13" xfId="2" applyFont="1" applyFill="1" applyBorder="1"/>
    <xf numFmtId="0" fontId="4" fillId="2" borderId="14" xfId="2" applyFont="1" applyFill="1" applyBorder="1"/>
    <xf numFmtId="0" fontId="3" fillId="0" borderId="0" xfId="2" applyFont="1" applyAlignment="1">
      <alignment wrapText="1"/>
    </xf>
    <xf numFmtId="0" fontId="4" fillId="0" borderId="8" xfId="2" applyFont="1" applyBorder="1" applyAlignment="1">
      <alignment horizontal="center" wrapText="1"/>
    </xf>
    <xf numFmtId="0" fontId="4" fillId="0" borderId="4" xfId="2" applyFont="1" applyBorder="1" applyAlignment="1">
      <alignment horizontal="center" wrapText="1"/>
    </xf>
    <xf numFmtId="0" fontId="9" fillId="0" borderId="0" xfId="2" applyFont="1" applyAlignment="1">
      <alignment horizontal="center"/>
    </xf>
    <xf numFmtId="49" fontId="5" fillId="0" borderId="3" xfId="2" applyNumberFormat="1" applyFont="1" applyBorder="1" applyAlignment="1">
      <alignment horizontal="center" vertical="top" wrapText="1"/>
    </xf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tabSelected="1" topLeftCell="A13" zoomScaleNormal="100" workbookViewId="0">
      <selection activeCell="C25" sqref="C25"/>
    </sheetView>
  </sheetViews>
  <sheetFormatPr defaultRowHeight="12.75"/>
  <cols>
    <col min="1" max="1" width="3.42578125" bestFit="1" customWidth="1"/>
    <col min="2" max="2" width="51.7109375" customWidth="1"/>
    <col min="3" max="5" width="15.28515625" bestFit="1" customWidth="1"/>
    <col min="6" max="6" width="8.28515625" customWidth="1"/>
  </cols>
  <sheetData>
    <row r="1" spans="1:6" ht="15.75">
      <c r="A1" s="1"/>
      <c r="B1" s="1"/>
      <c r="C1" s="1"/>
      <c r="D1" s="1"/>
      <c r="E1" s="41" t="s">
        <v>52</v>
      </c>
    </row>
    <row r="2" spans="1:6" ht="18.75">
      <c r="A2" s="2"/>
      <c r="B2" s="75" t="s">
        <v>51</v>
      </c>
      <c r="C2" s="75"/>
      <c r="D2" s="75"/>
      <c r="E2" s="75"/>
      <c r="F2" s="75"/>
    </row>
    <row r="3" spans="1:6" ht="15.75">
      <c r="A3" s="2"/>
      <c r="B3" s="78" t="s">
        <v>56</v>
      </c>
      <c r="C3" s="78"/>
      <c r="D3" s="78"/>
      <c r="E3" s="78"/>
      <c r="F3" s="78"/>
    </row>
    <row r="4" spans="1:6" ht="16.5" thickBot="1">
      <c r="A4" s="2"/>
      <c r="B4" s="1"/>
      <c r="C4" s="1"/>
      <c r="D4" s="1"/>
      <c r="E4" s="3"/>
      <c r="F4" s="3"/>
    </row>
    <row r="5" spans="1:6">
      <c r="A5" s="70" t="s">
        <v>0</v>
      </c>
      <c r="B5" s="70" t="s">
        <v>1</v>
      </c>
      <c r="C5" s="70" t="s">
        <v>2</v>
      </c>
      <c r="D5" s="76" t="s">
        <v>3</v>
      </c>
      <c r="E5" s="4" t="s">
        <v>4</v>
      </c>
      <c r="F5" s="76" t="s">
        <v>43</v>
      </c>
    </row>
    <row r="6" spans="1:6" ht="13.5" thickBot="1">
      <c r="A6" s="71"/>
      <c r="B6" s="71"/>
      <c r="C6" s="71"/>
      <c r="D6" s="77"/>
      <c r="E6" s="5" t="s">
        <v>57</v>
      </c>
      <c r="F6" s="77"/>
    </row>
    <row r="7" spans="1:6" ht="13.5" thickBot="1">
      <c r="A7" s="6">
        <v>1</v>
      </c>
      <c r="B7" s="7">
        <v>2</v>
      </c>
      <c r="C7" s="7">
        <v>3</v>
      </c>
      <c r="D7" s="8">
        <v>4</v>
      </c>
      <c r="E7" s="6">
        <v>5</v>
      </c>
      <c r="F7" s="7">
        <v>6</v>
      </c>
    </row>
    <row r="8" spans="1:6" ht="13.5" thickBot="1">
      <c r="A8" s="9" t="s">
        <v>5</v>
      </c>
      <c r="B8" s="10" t="s">
        <v>6</v>
      </c>
      <c r="C8" s="11"/>
      <c r="D8" s="44">
        <f>SUM(D9+D21+D24+D25+D26+D27)</f>
        <v>19810519</v>
      </c>
      <c r="E8" s="44">
        <f>E9+E21+E24+E25+E26+E27</f>
        <v>8817118.2329999991</v>
      </c>
      <c r="F8" s="12">
        <f>E8/D8</f>
        <v>0.44507255125420991</v>
      </c>
    </row>
    <row r="9" spans="1:6" ht="13.5" thickBot="1">
      <c r="A9" s="13">
        <v>1</v>
      </c>
      <c r="B9" s="14" t="s">
        <v>7</v>
      </c>
      <c r="C9" s="15"/>
      <c r="D9" s="45">
        <f>SUM(D10:D20)</f>
        <v>6215450</v>
      </c>
      <c r="E9" s="45">
        <f>SUM(E10:E20)</f>
        <v>2994016.8029999994</v>
      </c>
      <c r="F9" s="12">
        <f t="shared" ref="F9:F43" si="0">E9/D9</f>
        <v>0.48170555679797911</v>
      </c>
    </row>
    <row r="10" spans="1:6" ht="13.5" thickBot="1">
      <c r="A10" s="60"/>
      <c r="B10" s="63" t="s">
        <v>42</v>
      </c>
      <c r="C10" s="17" t="s">
        <v>8</v>
      </c>
      <c r="D10" s="45">
        <v>4450000</v>
      </c>
      <c r="E10" s="45">
        <v>2110648.0699999998</v>
      </c>
      <c r="F10" s="12">
        <f t="shared" si="0"/>
        <v>0.47430293707865162</v>
      </c>
    </row>
    <row r="11" spans="1:6" ht="13.5" thickBot="1">
      <c r="A11" s="64"/>
      <c r="B11" s="63" t="s">
        <v>9</v>
      </c>
      <c r="C11" s="18" t="s">
        <v>10</v>
      </c>
      <c r="D11" s="46">
        <v>17950</v>
      </c>
      <c r="E11" s="46">
        <v>11983.8</v>
      </c>
      <c r="F11" s="12">
        <f>E11/D11</f>
        <v>0.6676211699164345</v>
      </c>
    </row>
    <row r="12" spans="1:6" ht="13.5" thickBot="1">
      <c r="A12" s="19"/>
      <c r="B12" s="63" t="s">
        <v>11</v>
      </c>
      <c r="C12" s="18" t="s">
        <v>12</v>
      </c>
      <c r="D12" s="46">
        <v>22200</v>
      </c>
      <c r="E12" s="46">
        <v>11633</v>
      </c>
      <c r="F12" s="12">
        <f t="shared" si="0"/>
        <v>0.52400900900900904</v>
      </c>
    </row>
    <row r="13" spans="1:6" ht="13.5" thickBot="1">
      <c r="A13" s="19"/>
      <c r="B13" s="63" t="s">
        <v>13</v>
      </c>
      <c r="C13" s="18" t="s">
        <v>14</v>
      </c>
      <c r="D13" s="46">
        <v>40800</v>
      </c>
      <c r="E13" s="46">
        <v>19717.582999999999</v>
      </c>
      <c r="F13" s="12">
        <f t="shared" si="0"/>
        <v>0.48327409313725489</v>
      </c>
    </row>
    <row r="14" spans="1:6" ht="24.75" thickBot="1">
      <c r="A14" s="19"/>
      <c r="B14" s="59" t="s">
        <v>44</v>
      </c>
      <c r="C14" s="18" t="s">
        <v>47</v>
      </c>
      <c r="D14" s="46">
        <v>10000</v>
      </c>
      <c r="E14" s="46">
        <v>2355.21</v>
      </c>
      <c r="F14" s="12">
        <f t="shared" si="0"/>
        <v>0.23552100000000001</v>
      </c>
    </row>
    <row r="15" spans="1:6" ht="13.5" thickBot="1">
      <c r="A15" s="19"/>
      <c r="B15" s="63" t="s">
        <v>45</v>
      </c>
      <c r="C15" s="18" t="s">
        <v>15</v>
      </c>
      <c r="D15" s="46">
        <v>40000</v>
      </c>
      <c r="E15" s="46">
        <v>1154</v>
      </c>
      <c r="F15" s="12">
        <f t="shared" si="0"/>
        <v>2.8850000000000001E-2</v>
      </c>
    </row>
    <row r="16" spans="1:6" ht="13.5" thickBot="1">
      <c r="A16" s="19"/>
      <c r="B16" s="63" t="s">
        <v>46</v>
      </c>
      <c r="C16" s="18" t="s">
        <v>17</v>
      </c>
      <c r="D16" s="46">
        <v>900000</v>
      </c>
      <c r="E16" s="46">
        <v>357189</v>
      </c>
      <c r="F16" s="12">
        <f>E16/D16</f>
        <v>0.39687666666666666</v>
      </c>
    </row>
    <row r="17" spans="1:6" ht="13.5" thickBot="1">
      <c r="A17" s="19"/>
      <c r="B17" s="63" t="s">
        <v>70</v>
      </c>
      <c r="C17" s="18" t="s">
        <v>16</v>
      </c>
      <c r="D17" s="55">
        <v>30000</v>
      </c>
      <c r="E17" s="46">
        <v>16065</v>
      </c>
      <c r="F17" s="12">
        <f t="shared" si="0"/>
        <v>0.53549999999999998</v>
      </c>
    </row>
    <row r="18" spans="1:6" ht="13.5" thickBot="1">
      <c r="A18" s="19"/>
      <c r="B18" s="61" t="s">
        <v>71</v>
      </c>
      <c r="C18" s="22" t="s">
        <v>18</v>
      </c>
      <c r="D18" s="47">
        <v>285500</v>
      </c>
      <c r="E18" s="47">
        <v>149629.21</v>
      </c>
      <c r="F18" s="12">
        <f t="shared" si="0"/>
        <v>0.52409530647985991</v>
      </c>
    </row>
    <row r="19" spans="1:6" ht="13.5" thickBot="1">
      <c r="A19" s="64"/>
      <c r="B19" s="59" t="s">
        <v>72</v>
      </c>
      <c r="C19" s="18" t="s">
        <v>19</v>
      </c>
      <c r="D19" s="46">
        <v>4000</v>
      </c>
      <c r="E19" s="46">
        <v>1699.8</v>
      </c>
      <c r="F19" s="12">
        <f t="shared" si="0"/>
        <v>0.42494999999999999</v>
      </c>
    </row>
    <row r="20" spans="1:6" ht="24.75" thickBot="1">
      <c r="A20" s="23"/>
      <c r="B20" s="62" t="s">
        <v>73</v>
      </c>
      <c r="C20" s="24" t="s">
        <v>20</v>
      </c>
      <c r="D20" s="48">
        <v>415000</v>
      </c>
      <c r="E20" s="48">
        <v>311942.13</v>
      </c>
      <c r="F20" s="12">
        <f t="shared" si="0"/>
        <v>0.75166778313253013</v>
      </c>
    </row>
    <row r="21" spans="1:6" ht="13.5" thickBot="1">
      <c r="A21" s="13">
        <v>2</v>
      </c>
      <c r="B21" s="20" t="s">
        <v>21</v>
      </c>
      <c r="C21" s="18"/>
      <c r="D21" s="46">
        <f>SUM(D22:D23)</f>
        <v>7599995</v>
      </c>
      <c r="E21" s="46">
        <f>SUM(E22:E23)</f>
        <v>3533068.83</v>
      </c>
      <c r="F21" s="12">
        <f t="shared" si="0"/>
        <v>0.46487778347222597</v>
      </c>
    </row>
    <row r="22" spans="1:6" ht="15.75" customHeight="1" thickBot="1">
      <c r="A22" s="21"/>
      <c r="B22" s="58" t="s">
        <v>55</v>
      </c>
      <c r="C22" s="22" t="s">
        <v>22</v>
      </c>
      <c r="D22" s="47">
        <v>7449995</v>
      </c>
      <c r="E22" s="47">
        <v>3436015</v>
      </c>
      <c r="F22" s="25">
        <f t="shared" si="0"/>
        <v>0.46121037665125952</v>
      </c>
    </row>
    <row r="23" spans="1:6" ht="15.75" customHeight="1" thickBot="1">
      <c r="A23" s="6"/>
      <c r="B23" s="59" t="s">
        <v>23</v>
      </c>
      <c r="C23" s="26" t="s">
        <v>24</v>
      </c>
      <c r="D23" s="46">
        <v>150000</v>
      </c>
      <c r="E23" s="46">
        <v>97053.83</v>
      </c>
      <c r="F23" s="27">
        <f t="shared" si="0"/>
        <v>0.64702553333333335</v>
      </c>
    </row>
    <row r="24" spans="1:6" ht="13.5" thickBot="1">
      <c r="A24" s="6">
        <v>3</v>
      </c>
      <c r="B24" s="16" t="s">
        <v>66</v>
      </c>
      <c r="C24" s="18" t="s">
        <v>25</v>
      </c>
      <c r="D24" s="46">
        <v>539400</v>
      </c>
      <c r="E24" s="46">
        <v>244637.9</v>
      </c>
      <c r="F24" s="27">
        <f t="shared" si="0"/>
        <v>0.453537078235076</v>
      </c>
    </row>
    <row r="25" spans="1:6" ht="40.5" customHeight="1" thickBot="1">
      <c r="A25" s="13">
        <v>4</v>
      </c>
      <c r="B25" s="14" t="s">
        <v>26</v>
      </c>
      <c r="C25" s="79" t="s">
        <v>69</v>
      </c>
      <c r="D25" s="45">
        <v>2752374</v>
      </c>
      <c r="E25" s="45">
        <v>1107148.3799999999</v>
      </c>
      <c r="F25" s="12">
        <f t="shared" si="0"/>
        <v>0.4022521575919551</v>
      </c>
    </row>
    <row r="26" spans="1:6" ht="13.5" thickBot="1">
      <c r="A26" s="13" t="s">
        <v>27</v>
      </c>
      <c r="B26" s="20" t="s">
        <v>65</v>
      </c>
      <c r="C26" s="26" t="s">
        <v>28</v>
      </c>
      <c r="D26" s="46">
        <v>59080</v>
      </c>
      <c r="E26" s="46">
        <v>34009.050000000003</v>
      </c>
      <c r="F26" s="12">
        <f>E26/D26</f>
        <v>0.57564404197698038</v>
      </c>
    </row>
    <row r="27" spans="1:6" ht="64.5" customHeight="1" thickBot="1">
      <c r="A27" s="13" t="s">
        <v>29</v>
      </c>
      <c r="B27" s="20" t="s">
        <v>67</v>
      </c>
      <c r="C27" s="26" t="s">
        <v>64</v>
      </c>
      <c r="D27" s="46">
        <v>2644220</v>
      </c>
      <c r="E27" s="46">
        <v>904237.27</v>
      </c>
      <c r="F27" s="12">
        <f t="shared" si="0"/>
        <v>0.34196748757667667</v>
      </c>
    </row>
    <row r="28" spans="1:6" ht="13.5" thickBot="1">
      <c r="A28" s="28" t="s">
        <v>30</v>
      </c>
      <c r="B28" s="10" t="s">
        <v>31</v>
      </c>
      <c r="C28" s="29">
        <v>2920</v>
      </c>
      <c r="D28" s="49">
        <f>D29</f>
        <v>1939582</v>
      </c>
      <c r="E28" s="49">
        <f>E29</f>
        <v>1193592</v>
      </c>
      <c r="F28" s="12">
        <f t="shared" si="0"/>
        <v>0.61538620176924719</v>
      </c>
    </row>
    <row r="29" spans="1:6" ht="13.5" thickBot="1">
      <c r="A29" s="30"/>
      <c r="B29" s="31" t="s">
        <v>32</v>
      </c>
      <c r="C29" s="32"/>
      <c r="D29" s="50">
        <v>1939582</v>
      </c>
      <c r="E29" s="50">
        <v>1193592</v>
      </c>
      <c r="F29" s="12">
        <f t="shared" si="0"/>
        <v>0.61538620176924719</v>
      </c>
    </row>
    <row r="30" spans="1:6" ht="13.5" thickBot="1">
      <c r="A30" s="68" t="s">
        <v>33</v>
      </c>
      <c r="B30" s="33" t="s">
        <v>34</v>
      </c>
      <c r="C30" s="34"/>
      <c r="D30" s="51">
        <f>SUM(D31+D39)+D40+D41</f>
        <v>6486255.7299999995</v>
      </c>
      <c r="E30" s="51">
        <f>SUM(E31+E39)+E40+E41</f>
        <v>1773740.8399999999</v>
      </c>
      <c r="F30" s="12">
        <f t="shared" si="0"/>
        <v>0.27346144121271027</v>
      </c>
    </row>
    <row r="31" spans="1:6" ht="24.75" thickBot="1">
      <c r="A31" s="37" t="s">
        <v>35</v>
      </c>
      <c r="B31" s="35" t="s">
        <v>36</v>
      </c>
      <c r="C31" s="32"/>
      <c r="D31" s="50">
        <f>SUM(D32:D38)</f>
        <v>3478346</v>
      </c>
      <c r="E31" s="50">
        <f>SUM(E32:E38)</f>
        <v>555881.19999999995</v>
      </c>
      <c r="F31" s="12">
        <f t="shared" si="0"/>
        <v>0.15981193360292506</v>
      </c>
    </row>
    <row r="32" spans="1:6" ht="24.75" thickBot="1">
      <c r="A32" s="69"/>
      <c r="B32" s="35" t="s">
        <v>37</v>
      </c>
      <c r="C32" s="36">
        <v>2030</v>
      </c>
      <c r="D32" s="50">
        <v>654934</v>
      </c>
      <c r="E32" s="50">
        <v>432484</v>
      </c>
      <c r="F32" s="12">
        <f t="shared" si="0"/>
        <v>0.6603474548580468</v>
      </c>
    </row>
    <row r="33" spans="1:6" ht="13.5" thickBot="1">
      <c r="A33" s="67"/>
      <c r="B33" s="65" t="s">
        <v>38</v>
      </c>
      <c r="C33" s="37">
        <v>2870</v>
      </c>
      <c r="D33" s="56">
        <v>469001</v>
      </c>
      <c r="E33" s="52">
        <v>0</v>
      </c>
      <c r="F33" s="12">
        <f t="shared" si="0"/>
        <v>0</v>
      </c>
    </row>
    <row r="34" spans="1:6" ht="62.25" customHeight="1" thickBot="1">
      <c r="A34" s="67"/>
      <c r="B34" s="65" t="s">
        <v>59</v>
      </c>
      <c r="C34" s="38" t="s">
        <v>58</v>
      </c>
      <c r="D34" s="52">
        <v>65700</v>
      </c>
      <c r="E34" s="52">
        <v>0</v>
      </c>
      <c r="F34" s="12">
        <f t="shared" si="0"/>
        <v>0</v>
      </c>
    </row>
    <row r="35" spans="1:6" ht="62.25" customHeight="1" thickBot="1">
      <c r="A35" s="67"/>
      <c r="B35" s="35" t="s">
        <v>48</v>
      </c>
      <c r="C35" s="36">
        <v>6280</v>
      </c>
      <c r="D35" s="50">
        <v>1105207</v>
      </c>
      <c r="E35" s="50">
        <v>123397.2</v>
      </c>
      <c r="F35" s="12">
        <f t="shared" si="0"/>
        <v>0.11165075863616498</v>
      </c>
    </row>
    <row r="36" spans="1:6" ht="53.25" customHeight="1" thickBot="1">
      <c r="A36" s="67"/>
      <c r="B36" s="66" t="s">
        <v>63</v>
      </c>
      <c r="C36" s="36">
        <v>6290</v>
      </c>
      <c r="D36" s="50">
        <v>293484</v>
      </c>
      <c r="E36" s="50">
        <v>0</v>
      </c>
      <c r="F36" s="12">
        <f t="shared" si="0"/>
        <v>0</v>
      </c>
    </row>
    <row r="37" spans="1:6" ht="48.75" thickBot="1">
      <c r="A37" s="67"/>
      <c r="B37" s="35" t="s">
        <v>50</v>
      </c>
      <c r="C37" s="36">
        <v>6300</v>
      </c>
      <c r="D37" s="50">
        <v>860020</v>
      </c>
      <c r="E37" s="50">
        <v>0</v>
      </c>
      <c r="F37" s="12">
        <f t="shared" si="0"/>
        <v>0</v>
      </c>
    </row>
    <row r="38" spans="1:6" ht="51" customHeight="1" thickBot="1">
      <c r="A38" s="30"/>
      <c r="B38" s="35" t="s">
        <v>68</v>
      </c>
      <c r="C38" s="36">
        <v>6630</v>
      </c>
      <c r="D38" s="50">
        <v>30000</v>
      </c>
      <c r="E38" s="50">
        <v>0</v>
      </c>
      <c r="F38" s="12">
        <f t="shared" si="0"/>
        <v>0</v>
      </c>
    </row>
    <row r="39" spans="1:6" ht="24.75" thickBot="1">
      <c r="A39" s="37" t="s">
        <v>39</v>
      </c>
      <c r="B39" s="35" t="s">
        <v>49</v>
      </c>
      <c r="C39" s="36">
        <v>2010</v>
      </c>
      <c r="D39" s="57">
        <v>1389962.64</v>
      </c>
      <c r="E39" s="50">
        <v>716359.64</v>
      </c>
      <c r="F39" s="12">
        <f t="shared" si="0"/>
        <v>0.51538049972335953</v>
      </c>
    </row>
    <row r="40" spans="1:6" ht="61.5" customHeight="1" thickBot="1">
      <c r="A40" s="37" t="s">
        <v>53</v>
      </c>
      <c r="B40" s="43" t="s">
        <v>60</v>
      </c>
      <c r="C40" s="38">
        <v>2060</v>
      </c>
      <c r="D40" s="56">
        <v>1588000</v>
      </c>
      <c r="E40" s="52">
        <v>501500</v>
      </c>
      <c r="F40" s="12">
        <f t="shared" si="0"/>
        <v>0.31580604534005036</v>
      </c>
    </row>
    <row r="41" spans="1:6" ht="42" customHeight="1" thickBot="1">
      <c r="A41" s="37" t="s">
        <v>54</v>
      </c>
      <c r="B41" s="43" t="s">
        <v>61</v>
      </c>
      <c r="C41" s="42">
        <v>2710</v>
      </c>
      <c r="D41" s="56">
        <v>29947.09</v>
      </c>
      <c r="E41" s="52">
        <v>0</v>
      </c>
      <c r="F41" s="12">
        <f t="shared" ref="F41" si="1">E41/D41</f>
        <v>0</v>
      </c>
    </row>
    <row r="42" spans="1:6" ht="13.5" thickBot="1">
      <c r="A42" s="72" t="s">
        <v>40</v>
      </c>
      <c r="B42" s="73"/>
      <c r="C42" s="74"/>
      <c r="D42" s="53">
        <f>D8+D28+D30</f>
        <v>28236356.73</v>
      </c>
      <c r="E42" s="53">
        <f>E8+E28+E30</f>
        <v>11784451.072999999</v>
      </c>
      <c r="F42" s="12">
        <f t="shared" si="0"/>
        <v>0.41735026886381171</v>
      </c>
    </row>
    <row r="43" spans="1:6" ht="37.5" thickTop="1" thickBot="1">
      <c r="A43" s="39"/>
      <c r="B43" s="39" t="s">
        <v>41</v>
      </c>
      <c r="C43" s="40" t="s">
        <v>62</v>
      </c>
      <c r="D43" s="54">
        <v>3881311</v>
      </c>
      <c r="E43" s="54">
        <v>720398.16</v>
      </c>
      <c r="F43" s="12">
        <f t="shared" si="0"/>
        <v>0.18560691477699159</v>
      </c>
    </row>
  </sheetData>
  <mergeCells count="8">
    <mergeCell ref="A5:A6"/>
    <mergeCell ref="A42:C42"/>
    <mergeCell ref="B2:F2"/>
    <mergeCell ref="F5:F6"/>
    <mergeCell ref="D5:D6"/>
    <mergeCell ref="C5:C6"/>
    <mergeCell ref="B3:F3"/>
    <mergeCell ref="B5:B6"/>
  </mergeCells>
  <pageMargins left="0.39370078740157483" right="0.39370078740157483" top="0.74803149606299213" bottom="0.74803149606299213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Zakresy nazwane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Arkusz1!Obszar_wydruku</vt:lpstr>
    </vt:vector>
  </TitlesOfParts>
  <Company>Twoja nazwa firmy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Twoja nazwa użytkownika</dc:creator>
  <cp:lastModifiedBy>Skarbnik</cp:lastModifiedBy>
  <cp:lastPrinted>2016-07-27T10:31:26Z</cp:lastPrinted>
  <dcterms:created xsi:type="dcterms:W3CDTF">2012-07-19T07:00:42Z</dcterms:created>
  <dcterms:modified xsi:type="dcterms:W3CDTF">2016-08-10T06:15:39Z</dcterms:modified>
</cp:coreProperties>
</file>